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george.mafokwane\Gauteng Gambling Board\Finance - Documents\Finance\Statistics\Stats published\2025\September 2025\"/>
    </mc:Choice>
  </mc:AlternateContent>
  <xr:revisionPtr revIDLastSave="0" documentId="13_ncr:1_{5A97A146-63FE-48B0-9F41-F439991950FF}" xr6:coauthVersionLast="47" xr6:coauthVersionMax="47" xr10:uidLastSave="{00000000-0000-0000-0000-000000000000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03" i="1" l="1"/>
  <c r="Z1403" i="1"/>
  <c r="X1403" i="1"/>
  <c r="P1403" i="1"/>
  <c r="N1403" i="1"/>
  <c r="K1403" i="1"/>
  <c r="I1403" i="1"/>
  <c r="Z1402" i="1"/>
  <c r="X1402" i="1"/>
  <c r="P1402" i="1"/>
  <c r="N1402" i="1"/>
  <c r="K1402" i="1"/>
  <c r="I1402" i="1"/>
  <c r="Z1401" i="1"/>
  <c r="X1401" i="1"/>
  <c r="P1401" i="1"/>
  <c r="N1401" i="1"/>
  <c r="K1401" i="1"/>
  <c r="I1401" i="1"/>
  <c r="Z1400" i="1"/>
  <c r="X1400" i="1"/>
  <c r="P1400" i="1"/>
  <c r="N1400" i="1"/>
  <c r="K1400" i="1"/>
  <c r="I1400" i="1"/>
  <c r="Z1399" i="1"/>
  <c r="X1399" i="1"/>
  <c r="P1399" i="1"/>
  <c r="N1399" i="1"/>
  <c r="K1399" i="1"/>
  <c r="I1399" i="1"/>
  <c r="I1397" i="1"/>
  <c r="Z1398" i="1"/>
  <c r="X1398" i="1"/>
  <c r="P1398" i="1"/>
  <c r="N1398" i="1"/>
  <c r="K1398" i="1"/>
  <c r="I1398" i="1"/>
  <c r="Z1397" i="1"/>
  <c r="X1397" i="1"/>
  <c r="P1397" i="1"/>
  <c r="N1397" i="1"/>
  <c r="K1397" i="1"/>
  <c r="Z1364" i="1"/>
  <c r="X1364" i="1"/>
  <c r="P1364" i="1"/>
  <c r="N1364" i="1"/>
  <c r="K1364" i="1"/>
  <c r="I1364" i="1"/>
  <c r="Z1396" i="1"/>
  <c r="X1396" i="1"/>
  <c r="P1396" i="1"/>
  <c r="N1396" i="1"/>
  <c r="K1396" i="1"/>
  <c r="I1396" i="1"/>
  <c r="Z1395" i="1"/>
  <c r="X1395" i="1"/>
  <c r="P1395" i="1"/>
  <c r="N1395" i="1"/>
  <c r="K1395" i="1"/>
  <c r="I1395" i="1"/>
  <c r="Z1394" i="1"/>
  <c r="X1394" i="1"/>
  <c r="P1394" i="1"/>
  <c r="N1394" i="1"/>
  <c r="K1394" i="1"/>
  <c r="I1394" i="1"/>
  <c r="Z1393" i="1"/>
  <c r="X1393" i="1"/>
  <c r="P1393" i="1"/>
  <c r="N1393" i="1"/>
  <c r="K1393" i="1"/>
  <c r="I1393" i="1"/>
  <c r="Z1392" i="1"/>
  <c r="X1392" i="1"/>
  <c r="P1392" i="1"/>
  <c r="N1392" i="1"/>
  <c r="K1392" i="1"/>
  <c r="I1392" i="1"/>
  <c r="Z1391" i="1"/>
  <c r="X1391" i="1"/>
  <c r="P1391" i="1"/>
  <c r="N1391" i="1"/>
  <c r="K1391" i="1"/>
  <c r="I1391" i="1"/>
  <c r="Z1390" i="1"/>
  <c r="X1390" i="1"/>
  <c r="P1390" i="1"/>
  <c r="N1390" i="1"/>
  <c r="K1390" i="1"/>
  <c r="I1390" i="1"/>
  <c r="Z1389" i="1"/>
  <c r="X1389" i="1"/>
  <c r="P1389" i="1"/>
  <c r="N1389" i="1"/>
  <c r="K1389" i="1"/>
  <c r="I1389" i="1"/>
  <c r="Z1388" i="1" l="1"/>
  <c r="X1388" i="1"/>
  <c r="P1388" i="1"/>
  <c r="N1388" i="1"/>
  <c r="K1388" i="1"/>
  <c r="I1388" i="1"/>
  <c r="Z1387" i="1"/>
  <c r="X1387" i="1"/>
  <c r="P1387" i="1"/>
  <c r="N1387" i="1"/>
  <c r="K1387" i="1"/>
  <c r="I1387" i="1"/>
  <c r="Z1386" i="1" l="1"/>
  <c r="X1386" i="1"/>
  <c r="P1386" i="1"/>
  <c r="N1386" i="1"/>
  <c r="K1386" i="1"/>
  <c r="I1386" i="1"/>
  <c r="Z1385" i="1"/>
  <c r="X1385" i="1"/>
  <c r="P1385" i="1"/>
  <c r="N1385" i="1"/>
  <c r="K1385" i="1"/>
  <c r="I1385" i="1"/>
  <c r="Z1384" i="1"/>
  <c r="X1384" i="1"/>
  <c r="P1384" i="1"/>
  <c r="N1384" i="1"/>
  <c r="K1384" i="1"/>
  <c r="I1384" i="1"/>
  <c r="Z1383" i="1"/>
  <c r="X1383" i="1"/>
  <c r="P1383" i="1"/>
  <c r="N1383" i="1"/>
  <c r="K1383" i="1"/>
  <c r="I1383" i="1"/>
  <c r="S1115" i="1" l="1"/>
  <c r="X1115" i="1"/>
  <c r="Y1115" i="1"/>
  <c r="Z1115" i="1"/>
  <c r="AA1115" i="1"/>
  <c r="S1363" i="1"/>
  <c r="S1336" i="1" l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U1403" i="1"/>
  <c r="U1402" i="1"/>
  <c r="U1401" i="1"/>
  <c r="U1400" i="1"/>
  <c r="U1399" i="1"/>
  <c r="U1398" i="1"/>
  <c r="U1397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97" i="1" l="1"/>
  <c r="R1395" i="1"/>
  <c r="R1403" i="1"/>
  <c r="R1392" i="1"/>
  <c r="R1391" i="1"/>
  <c r="R1390" i="1"/>
  <c r="R1400" i="1"/>
  <c r="R1396" i="1"/>
  <c r="R1402" i="1"/>
  <c r="R1401" i="1"/>
  <c r="R1393" i="1"/>
  <c r="R1389" i="1"/>
  <c r="R1388" i="1"/>
  <c r="R1387" i="1"/>
  <c r="R1399" i="1"/>
  <c r="R1386" i="1"/>
  <c r="R1394" i="1"/>
  <c r="R1398" i="1"/>
  <c r="Z1382" i="1" l="1"/>
  <c r="X1382" i="1"/>
  <c r="P1382" i="1"/>
  <c r="N1382" i="1"/>
  <c r="K1382" i="1"/>
  <c r="I1382" i="1"/>
  <c r="E1382" i="1"/>
  <c r="D1382" i="1"/>
  <c r="Z1381" i="1"/>
  <c r="X1381" i="1"/>
  <c r="P1381" i="1"/>
  <c r="N1381" i="1"/>
  <c r="K1381" i="1"/>
  <c r="I1381" i="1"/>
  <c r="E1381" i="1"/>
  <c r="D1381" i="1"/>
  <c r="Z1380" i="1"/>
  <c r="X1380" i="1"/>
  <c r="P1380" i="1"/>
  <c r="N1380" i="1"/>
  <c r="K1380" i="1"/>
  <c r="I1380" i="1"/>
  <c r="E1380" i="1"/>
  <c r="D1380" i="1"/>
  <c r="Z1379" i="1"/>
  <c r="X1379" i="1"/>
  <c r="S1379" i="1"/>
  <c r="P1379" i="1"/>
  <c r="N1379" i="1"/>
  <c r="K1379" i="1"/>
  <c r="I1379" i="1"/>
  <c r="E1379" i="1"/>
  <c r="D1379" i="1"/>
  <c r="Z1378" i="1"/>
  <c r="X1378" i="1"/>
  <c r="S1378" i="1"/>
  <c r="P1378" i="1"/>
  <c r="N1378" i="1"/>
  <c r="K1378" i="1"/>
  <c r="I1378" i="1"/>
  <c r="E1378" i="1"/>
  <c r="D1378" i="1"/>
  <c r="Z1377" i="1"/>
  <c r="X1377" i="1"/>
  <c r="P1377" i="1"/>
  <c r="N1377" i="1"/>
  <c r="K1377" i="1"/>
  <c r="I1377" i="1"/>
  <c r="E1377" i="1"/>
  <c r="D1377" i="1"/>
  <c r="Z1376" i="1"/>
  <c r="X1376" i="1"/>
  <c r="P1376" i="1"/>
  <c r="N1376" i="1"/>
  <c r="K1376" i="1"/>
  <c r="I1376" i="1"/>
  <c r="E1376" i="1"/>
  <c r="D1376" i="1"/>
  <c r="Z1375" i="1"/>
  <c r="X1375" i="1"/>
  <c r="P1375" i="1"/>
  <c r="N1375" i="1"/>
  <c r="K1375" i="1"/>
  <c r="B1375" i="1" s="1"/>
  <c r="I1375" i="1"/>
  <c r="E1375" i="1"/>
  <c r="D1375" i="1"/>
  <c r="Z1374" i="1"/>
  <c r="X1374" i="1"/>
  <c r="P1374" i="1"/>
  <c r="N1374" i="1"/>
  <c r="K1374" i="1"/>
  <c r="I1374" i="1"/>
  <c r="E1374" i="1"/>
  <c r="D1374" i="1"/>
  <c r="Z1373" i="1"/>
  <c r="X1373" i="1"/>
  <c r="P1373" i="1"/>
  <c r="N1373" i="1"/>
  <c r="K1373" i="1"/>
  <c r="I1373" i="1"/>
  <c r="E1373" i="1"/>
  <c r="D1373" i="1"/>
  <c r="Z1372" i="1"/>
  <c r="X1372" i="1"/>
  <c r="P1372" i="1"/>
  <c r="N1372" i="1"/>
  <c r="K1372" i="1"/>
  <c r="I1372" i="1"/>
  <c r="E1372" i="1"/>
  <c r="D1372" i="1"/>
  <c r="Z1371" i="1"/>
  <c r="X1371" i="1"/>
  <c r="P1371" i="1"/>
  <c r="N1371" i="1"/>
  <c r="K1371" i="1"/>
  <c r="I1371" i="1"/>
  <c r="E1371" i="1"/>
  <c r="D1371" i="1"/>
  <c r="Z1370" i="1"/>
  <c r="X1370" i="1"/>
  <c r="P1370" i="1"/>
  <c r="N1370" i="1"/>
  <c r="K1370" i="1"/>
  <c r="I1370" i="1"/>
  <c r="E1370" i="1"/>
  <c r="D1370" i="1"/>
  <c r="Z1369" i="1"/>
  <c r="X1369" i="1"/>
  <c r="P1369" i="1"/>
  <c r="N1369" i="1"/>
  <c r="Q1369" i="1" s="1"/>
  <c r="K1369" i="1"/>
  <c r="I1369" i="1"/>
  <c r="E1369" i="1"/>
  <c r="D1369" i="1"/>
  <c r="Z1368" i="1"/>
  <c r="X1368" i="1"/>
  <c r="P1368" i="1"/>
  <c r="N1368" i="1"/>
  <c r="K1368" i="1"/>
  <c r="I1368" i="1"/>
  <c r="E1368" i="1"/>
  <c r="D1368" i="1"/>
  <c r="Z1367" i="1"/>
  <c r="X1367" i="1"/>
  <c r="Y1367" i="1" s="1"/>
  <c r="P1367" i="1"/>
  <c r="N1367" i="1"/>
  <c r="K1367" i="1"/>
  <c r="I1367" i="1"/>
  <c r="J1367" i="1" s="1"/>
  <c r="E1367" i="1"/>
  <c r="D1367" i="1"/>
  <c r="Z1366" i="1"/>
  <c r="X1366" i="1"/>
  <c r="Y1366" i="1" s="1"/>
  <c r="P1366" i="1"/>
  <c r="N1366" i="1"/>
  <c r="K1366" i="1"/>
  <c r="I1366" i="1"/>
  <c r="E1366" i="1"/>
  <c r="D1366" i="1"/>
  <c r="Z1365" i="1"/>
  <c r="X1365" i="1"/>
  <c r="S1365" i="1"/>
  <c r="P1365" i="1"/>
  <c r="N1365" i="1"/>
  <c r="K1365" i="1"/>
  <c r="I1365" i="1"/>
  <c r="E1365" i="1"/>
  <c r="G1365" i="1" s="1"/>
  <c r="D1365" i="1"/>
  <c r="Y1364" i="1"/>
  <c r="J1364" i="1"/>
  <c r="E1364" i="1"/>
  <c r="G1364" i="1" s="1"/>
  <c r="D1364" i="1"/>
  <c r="Z1363" i="1"/>
  <c r="X1363" i="1"/>
  <c r="P1363" i="1"/>
  <c r="N1363" i="1"/>
  <c r="K1363" i="1"/>
  <c r="I1363" i="1"/>
  <c r="E1363" i="1"/>
  <c r="D1363" i="1"/>
  <c r="Z1362" i="1"/>
  <c r="X1362" i="1"/>
  <c r="Y1362" i="1" s="1"/>
  <c r="S1362" i="1"/>
  <c r="P1362" i="1"/>
  <c r="N1362" i="1"/>
  <c r="O1362" i="1" s="1"/>
  <c r="K1362" i="1"/>
  <c r="I1362" i="1"/>
  <c r="J1362" i="1" s="1"/>
  <c r="E1362" i="1"/>
  <c r="G1362" i="1" s="1"/>
  <c r="D1362" i="1"/>
  <c r="Z1361" i="1"/>
  <c r="X1361" i="1"/>
  <c r="Y1361" i="1" s="1"/>
  <c r="P1361" i="1"/>
  <c r="N1361" i="1"/>
  <c r="K1361" i="1"/>
  <c r="I1361" i="1"/>
  <c r="J1361" i="1" s="1"/>
  <c r="E1361" i="1"/>
  <c r="D1361" i="1"/>
  <c r="Z1360" i="1"/>
  <c r="X1360" i="1"/>
  <c r="S1360" i="1"/>
  <c r="P1360" i="1"/>
  <c r="N1360" i="1"/>
  <c r="K1360" i="1"/>
  <c r="I1360" i="1"/>
  <c r="E1360" i="1"/>
  <c r="D1360" i="1"/>
  <c r="Z1359" i="1"/>
  <c r="X1359" i="1"/>
  <c r="P1359" i="1"/>
  <c r="N1359" i="1"/>
  <c r="O1359" i="1" s="1"/>
  <c r="K1359" i="1"/>
  <c r="I1359" i="1"/>
  <c r="L1359" i="1" s="1"/>
  <c r="E1359" i="1"/>
  <c r="G1359" i="1" s="1"/>
  <c r="D1359" i="1"/>
  <c r="Z1358" i="1"/>
  <c r="X1358" i="1"/>
  <c r="S1358" i="1"/>
  <c r="P1358" i="1"/>
  <c r="N1358" i="1"/>
  <c r="O1358" i="1" s="1"/>
  <c r="K1358" i="1"/>
  <c r="I1358" i="1"/>
  <c r="E1358" i="1"/>
  <c r="D1358" i="1"/>
  <c r="Z1357" i="1"/>
  <c r="X1357" i="1"/>
  <c r="S1357" i="1"/>
  <c r="P1357" i="1"/>
  <c r="N1357" i="1"/>
  <c r="K1357" i="1"/>
  <c r="I1357" i="1"/>
  <c r="E1357" i="1"/>
  <c r="G1357" i="1" s="1"/>
  <c r="D1357" i="1"/>
  <c r="Z1356" i="1"/>
  <c r="X1356" i="1"/>
  <c r="Y1356" i="1" s="1"/>
  <c r="P1356" i="1"/>
  <c r="N1356" i="1"/>
  <c r="O1356" i="1" s="1"/>
  <c r="K1356" i="1"/>
  <c r="I1356" i="1"/>
  <c r="E1356" i="1"/>
  <c r="D1356" i="1"/>
  <c r="Z1355" i="1"/>
  <c r="X1355" i="1"/>
  <c r="Y1355" i="1" s="1"/>
  <c r="P1355" i="1"/>
  <c r="N1355" i="1"/>
  <c r="K1355" i="1"/>
  <c r="I1355" i="1"/>
  <c r="E1355" i="1"/>
  <c r="G1355" i="1" s="1"/>
  <c r="D1355" i="1"/>
  <c r="Z1354" i="1"/>
  <c r="X1354" i="1"/>
  <c r="P1354" i="1"/>
  <c r="N1354" i="1"/>
  <c r="O1354" i="1" s="1"/>
  <c r="K1354" i="1"/>
  <c r="I1354" i="1"/>
  <c r="J1354" i="1" s="1"/>
  <c r="E1354" i="1"/>
  <c r="D1354" i="1"/>
  <c r="Z1353" i="1"/>
  <c r="X1353" i="1"/>
  <c r="S1353" i="1"/>
  <c r="P1353" i="1"/>
  <c r="N1353" i="1"/>
  <c r="K1353" i="1"/>
  <c r="I1353" i="1"/>
  <c r="J1353" i="1" s="1"/>
  <c r="E1353" i="1"/>
  <c r="G1353" i="1" s="1"/>
  <c r="D1353" i="1"/>
  <c r="Z1352" i="1"/>
  <c r="X1352" i="1"/>
  <c r="S1352" i="1"/>
  <c r="P1352" i="1"/>
  <c r="N1352" i="1"/>
  <c r="K1352" i="1"/>
  <c r="I1352" i="1"/>
  <c r="J1352" i="1" s="1"/>
  <c r="E1352" i="1"/>
  <c r="G1352" i="1" s="1"/>
  <c r="D1352" i="1"/>
  <c r="Z1351" i="1"/>
  <c r="X1351" i="1"/>
  <c r="Y1351" i="1" s="1"/>
  <c r="S1351" i="1"/>
  <c r="P1351" i="1"/>
  <c r="N1351" i="1"/>
  <c r="K1351" i="1"/>
  <c r="I1351" i="1"/>
  <c r="J1351" i="1" s="1"/>
  <c r="E1351" i="1"/>
  <c r="D1351" i="1"/>
  <c r="Z1350" i="1"/>
  <c r="X1350" i="1"/>
  <c r="Y1350" i="1" s="1"/>
  <c r="P1350" i="1"/>
  <c r="N1350" i="1"/>
  <c r="O1350" i="1" s="1"/>
  <c r="K1350" i="1"/>
  <c r="I1350" i="1"/>
  <c r="L1350" i="1" s="1"/>
  <c r="E1350" i="1"/>
  <c r="G1350" i="1" s="1"/>
  <c r="D1350" i="1"/>
  <c r="Z1349" i="1"/>
  <c r="X1349" i="1"/>
  <c r="Y1349" i="1" s="1"/>
  <c r="P1349" i="1"/>
  <c r="N1349" i="1"/>
  <c r="K1349" i="1"/>
  <c r="I1349" i="1"/>
  <c r="J1349" i="1" s="1"/>
  <c r="E1349" i="1"/>
  <c r="G1349" i="1" s="1"/>
  <c r="D1349" i="1"/>
  <c r="Z1348" i="1"/>
  <c r="X1348" i="1"/>
  <c r="S1348" i="1"/>
  <c r="P1348" i="1"/>
  <c r="N1348" i="1"/>
  <c r="O1348" i="1" s="1"/>
  <c r="K1348" i="1"/>
  <c r="I1348" i="1"/>
  <c r="E1348" i="1"/>
  <c r="D1348" i="1"/>
  <c r="Z1347" i="1"/>
  <c r="X1347" i="1"/>
  <c r="Y1347" i="1" s="1"/>
  <c r="S1347" i="1"/>
  <c r="P1347" i="1"/>
  <c r="N1347" i="1"/>
  <c r="K1347" i="1"/>
  <c r="I1347" i="1"/>
  <c r="J1347" i="1" s="1"/>
  <c r="E1347" i="1"/>
  <c r="G1347" i="1" s="1"/>
  <c r="D1347" i="1"/>
  <c r="Z1346" i="1"/>
  <c r="X1346" i="1"/>
  <c r="S1346" i="1"/>
  <c r="P1346" i="1"/>
  <c r="N1346" i="1"/>
  <c r="O1346" i="1" s="1"/>
  <c r="K1346" i="1"/>
  <c r="I1346" i="1"/>
  <c r="J1346" i="1" s="1"/>
  <c r="E1346" i="1"/>
  <c r="D1346" i="1"/>
  <c r="Z1345" i="1"/>
  <c r="X1345" i="1"/>
  <c r="S1345" i="1"/>
  <c r="P1345" i="1"/>
  <c r="N1345" i="1"/>
  <c r="K1345" i="1"/>
  <c r="I1345" i="1"/>
  <c r="E1345" i="1"/>
  <c r="G1345" i="1" s="1"/>
  <c r="D1345" i="1"/>
  <c r="Z1344" i="1"/>
  <c r="X1344" i="1"/>
  <c r="S1344" i="1"/>
  <c r="P1344" i="1"/>
  <c r="N1344" i="1"/>
  <c r="K1344" i="1"/>
  <c r="I1344" i="1"/>
  <c r="J1344" i="1" s="1"/>
  <c r="E1344" i="1"/>
  <c r="G1344" i="1" s="1"/>
  <c r="D1344" i="1"/>
  <c r="Z1343" i="1"/>
  <c r="X1343" i="1"/>
  <c r="Y1343" i="1" s="1"/>
  <c r="S1343" i="1"/>
  <c r="P1343" i="1"/>
  <c r="N1343" i="1"/>
  <c r="K1343" i="1"/>
  <c r="I1343" i="1"/>
  <c r="E1343" i="1"/>
  <c r="D1343" i="1"/>
  <c r="Z1342" i="1"/>
  <c r="X1342" i="1"/>
  <c r="P1342" i="1"/>
  <c r="N1342" i="1"/>
  <c r="O1342" i="1" s="1"/>
  <c r="K1342" i="1"/>
  <c r="I1342" i="1"/>
  <c r="J1342" i="1" s="1"/>
  <c r="E1342" i="1"/>
  <c r="D1342" i="1"/>
  <c r="Z1341" i="1"/>
  <c r="X1341" i="1"/>
  <c r="P1341" i="1"/>
  <c r="N1341" i="1"/>
  <c r="K1341" i="1"/>
  <c r="I1341" i="1"/>
  <c r="E1341" i="1"/>
  <c r="G1341" i="1" s="1"/>
  <c r="D1341" i="1"/>
  <c r="Z1340" i="1"/>
  <c r="X1340" i="1"/>
  <c r="Y1340" i="1" s="1"/>
  <c r="P1340" i="1"/>
  <c r="N1340" i="1"/>
  <c r="O1340" i="1" s="1"/>
  <c r="K1340" i="1"/>
  <c r="I1340" i="1"/>
  <c r="E1340" i="1"/>
  <c r="D1340" i="1"/>
  <c r="Z1339" i="1"/>
  <c r="X1339" i="1"/>
  <c r="S1339" i="1"/>
  <c r="P1339" i="1"/>
  <c r="N1339" i="1"/>
  <c r="O1339" i="1" s="1"/>
  <c r="K1339" i="1"/>
  <c r="I1339" i="1"/>
  <c r="E1339" i="1"/>
  <c r="D1339" i="1"/>
  <c r="Z1338" i="1"/>
  <c r="X1338" i="1"/>
  <c r="P1338" i="1"/>
  <c r="N1338" i="1"/>
  <c r="K1338" i="1"/>
  <c r="I1338" i="1"/>
  <c r="E1338" i="1"/>
  <c r="D1338" i="1"/>
  <c r="Z1337" i="1"/>
  <c r="X1337" i="1"/>
  <c r="S1337" i="1"/>
  <c r="P1337" i="1"/>
  <c r="N1337" i="1"/>
  <c r="K1337" i="1"/>
  <c r="I1337" i="1"/>
  <c r="E1337" i="1"/>
  <c r="G1337" i="1" s="1"/>
  <c r="D1337" i="1"/>
  <c r="Z1336" i="1"/>
  <c r="X1336" i="1"/>
  <c r="P1336" i="1"/>
  <c r="N1336" i="1"/>
  <c r="O1336" i="1" s="1"/>
  <c r="K1336" i="1"/>
  <c r="I1336" i="1"/>
  <c r="E1336" i="1"/>
  <c r="G1336" i="1" s="1"/>
  <c r="D1336" i="1"/>
  <c r="Z1335" i="1"/>
  <c r="X1335" i="1"/>
  <c r="Y1335" i="1" s="1"/>
  <c r="P1335" i="1"/>
  <c r="N1335" i="1"/>
  <c r="K1335" i="1"/>
  <c r="I1335" i="1"/>
  <c r="E1335" i="1"/>
  <c r="G1335" i="1" s="1"/>
  <c r="D1335" i="1"/>
  <c r="Z1334" i="1"/>
  <c r="X1334" i="1"/>
  <c r="S1334" i="1"/>
  <c r="P1334" i="1"/>
  <c r="N1334" i="1"/>
  <c r="K1334" i="1"/>
  <c r="I1334" i="1"/>
  <c r="E1334" i="1"/>
  <c r="G1334" i="1" s="1"/>
  <c r="D1334" i="1"/>
  <c r="Z1333" i="1"/>
  <c r="X1333" i="1"/>
  <c r="S1333" i="1"/>
  <c r="P1333" i="1"/>
  <c r="N1333" i="1"/>
  <c r="K1333" i="1"/>
  <c r="I1333" i="1"/>
  <c r="E1333" i="1"/>
  <c r="G1333" i="1" s="1"/>
  <c r="D1333" i="1"/>
  <c r="Z1332" i="1"/>
  <c r="X1332" i="1"/>
  <c r="P1332" i="1"/>
  <c r="N1332" i="1"/>
  <c r="K1332" i="1"/>
  <c r="I1332" i="1"/>
  <c r="E1332" i="1"/>
  <c r="D1332" i="1"/>
  <c r="Z1331" i="1"/>
  <c r="X1331" i="1"/>
  <c r="Y1331" i="1" s="1"/>
  <c r="S1331" i="1"/>
  <c r="P1331" i="1"/>
  <c r="N1331" i="1"/>
  <c r="K1331" i="1"/>
  <c r="I1331" i="1"/>
  <c r="E1331" i="1"/>
  <c r="G1331" i="1" s="1"/>
  <c r="D1331" i="1"/>
  <c r="Z1330" i="1"/>
  <c r="X1330" i="1"/>
  <c r="P1330" i="1"/>
  <c r="N1330" i="1"/>
  <c r="O1330" i="1" s="1"/>
  <c r="K1330" i="1"/>
  <c r="I1330" i="1"/>
  <c r="E1330" i="1"/>
  <c r="G1330" i="1" s="1"/>
  <c r="D1330" i="1"/>
  <c r="Z1329" i="1"/>
  <c r="X1329" i="1"/>
  <c r="Y1329" i="1" s="1"/>
  <c r="S1329" i="1"/>
  <c r="P1329" i="1"/>
  <c r="N1329" i="1"/>
  <c r="K1329" i="1"/>
  <c r="I1329" i="1"/>
  <c r="E1329" i="1"/>
  <c r="D1329" i="1"/>
  <c r="Z1328" i="1"/>
  <c r="X1328" i="1"/>
  <c r="P1328" i="1"/>
  <c r="N1328" i="1"/>
  <c r="K1328" i="1"/>
  <c r="I1328" i="1"/>
  <c r="J1328" i="1" s="1"/>
  <c r="E1328" i="1"/>
  <c r="D1328" i="1"/>
  <c r="Z1327" i="1"/>
  <c r="X1327" i="1"/>
  <c r="S1327" i="1"/>
  <c r="P1327" i="1"/>
  <c r="N1327" i="1"/>
  <c r="O1327" i="1" s="1"/>
  <c r="K1327" i="1"/>
  <c r="I1327" i="1"/>
  <c r="E1327" i="1"/>
  <c r="D1327" i="1"/>
  <c r="Z1326" i="1"/>
  <c r="X1326" i="1"/>
  <c r="Y1326" i="1" s="1"/>
  <c r="S1326" i="1"/>
  <c r="P1326" i="1"/>
  <c r="N1326" i="1"/>
  <c r="K1326" i="1"/>
  <c r="I1326" i="1"/>
  <c r="J1326" i="1" s="1"/>
  <c r="E1326" i="1"/>
  <c r="G1326" i="1" s="1"/>
  <c r="D1326" i="1"/>
  <c r="Z1325" i="1"/>
  <c r="X1325" i="1"/>
  <c r="P1325" i="1"/>
  <c r="N1325" i="1"/>
  <c r="K1325" i="1"/>
  <c r="I1325" i="1"/>
  <c r="J1325" i="1" s="1"/>
  <c r="E1325" i="1"/>
  <c r="D1325" i="1"/>
  <c r="Z1324" i="1"/>
  <c r="X1324" i="1"/>
  <c r="P1324" i="1"/>
  <c r="N1324" i="1"/>
  <c r="K1324" i="1"/>
  <c r="I1324" i="1"/>
  <c r="E1324" i="1"/>
  <c r="D1324" i="1"/>
  <c r="Z1323" i="1"/>
  <c r="X1323" i="1"/>
  <c r="P1323" i="1"/>
  <c r="N1323" i="1"/>
  <c r="O1323" i="1" s="1"/>
  <c r="K1323" i="1"/>
  <c r="I1323" i="1"/>
  <c r="E1323" i="1"/>
  <c r="G1323" i="1" s="1"/>
  <c r="D1323" i="1"/>
  <c r="Z1322" i="1"/>
  <c r="X1322" i="1"/>
  <c r="S1322" i="1"/>
  <c r="P1322" i="1"/>
  <c r="N1322" i="1"/>
  <c r="O1322" i="1" s="1"/>
  <c r="K1322" i="1"/>
  <c r="I1322" i="1"/>
  <c r="E1322" i="1"/>
  <c r="D1322" i="1"/>
  <c r="Z1321" i="1"/>
  <c r="X1321" i="1"/>
  <c r="S1374" i="1"/>
  <c r="P1321" i="1"/>
  <c r="N1321" i="1"/>
  <c r="O1321" i="1" s="1"/>
  <c r="K1321" i="1"/>
  <c r="I1321" i="1"/>
  <c r="E1321" i="1"/>
  <c r="G1321" i="1" s="1"/>
  <c r="D1321" i="1"/>
  <c r="Z1320" i="1"/>
  <c r="X1320" i="1"/>
  <c r="Y1320" i="1" s="1"/>
  <c r="P1320" i="1"/>
  <c r="N1320" i="1"/>
  <c r="K1320" i="1"/>
  <c r="I1320" i="1"/>
  <c r="E1320" i="1"/>
  <c r="G1320" i="1" s="1"/>
  <c r="D1320" i="1"/>
  <c r="Z1319" i="1"/>
  <c r="X1319" i="1"/>
  <c r="S1319" i="1"/>
  <c r="P1319" i="1"/>
  <c r="N1319" i="1"/>
  <c r="K1319" i="1"/>
  <c r="I1319" i="1"/>
  <c r="E1319" i="1"/>
  <c r="G1319" i="1" s="1"/>
  <c r="D1319" i="1"/>
  <c r="Z1318" i="1"/>
  <c r="X1318" i="1"/>
  <c r="P1318" i="1"/>
  <c r="N1318" i="1"/>
  <c r="K1318" i="1"/>
  <c r="I1318" i="1"/>
  <c r="E1318" i="1"/>
  <c r="D1318" i="1"/>
  <c r="Z1317" i="1"/>
  <c r="X1317" i="1"/>
  <c r="P1317" i="1"/>
  <c r="N1317" i="1"/>
  <c r="K1317" i="1"/>
  <c r="I1317" i="1"/>
  <c r="J1317" i="1" s="1"/>
  <c r="E1317" i="1"/>
  <c r="G1317" i="1" s="1"/>
  <c r="D1317" i="1"/>
  <c r="Z1316" i="1"/>
  <c r="X1316" i="1"/>
  <c r="S1369" i="1"/>
  <c r="P1316" i="1"/>
  <c r="N1316" i="1"/>
  <c r="K1316" i="1"/>
  <c r="I1316" i="1"/>
  <c r="J1316" i="1" s="1"/>
  <c r="E1316" i="1"/>
  <c r="D1316" i="1"/>
  <c r="Z1315" i="1"/>
  <c r="X1315" i="1"/>
  <c r="P1315" i="1"/>
  <c r="N1315" i="1"/>
  <c r="K1315" i="1"/>
  <c r="I1315" i="1"/>
  <c r="E1315" i="1"/>
  <c r="G1315" i="1" s="1"/>
  <c r="D1315" i="1"/>
  <c r="AA1314" i="1"/>
  <c r="Z1314" i="1"/>
  <c r="X1314" i="1"/>
  <c r="P1314" i="1"/>
  <c r="Q1314" i="1" s="1"/>
  <c r="N1314" i="1"/>
  <c r="L1314" i="1"/>
  <c r="K1314" i="1"/>
  <c r="I1314" i="1"/>
  <c r="E1314" i="1"/>
  <c r="G1314" i="1" s="1"/>
  <c r="D1314" i="1"/>
  <c r="Z1313" i="1"/>
  <c r="X1313" i="1"/>
  <c r="AA1313" i="1" s="1"/>
  <c r="B1313" i="1"/>
  <c r="S1313" i="1"/>
  <c r="P1313" i="1"/>
  <c r="N1313" i="1"/>
  <c r="L1313" i="1"/>
  <c r="K1313" i="1"/>
  <c r="I1313" i="1"/>
  <c r="G1313" i="1"/>
  <c r="E1313" i="1"/>
  <c r="D1313" i="1"/>
  <c r="Z1312" i="1"/>
  <c r="AA1312" i="1" s="1"/>
  <c r="X1312" i="1"/>
  <c r="Y1312" i="1" s="1"/>
  <c r="S1312" i="1"/>
  <c r="P1312" i="1"/>
  <c r="N1312" i="1"/>
  <c r="K1312" i="1"/>
  <c r="I1312" i="1"/>
  <c r="E1312" i="1"/>
  <c r="G1312" i="1" s="1"/>
  <c r="D1312" i="1"/>
  <c r="AA1311" i="1"/>
  <c r="Z1311" i="1"/>
  <c r="X1311" i="1"/>
  <c r="Q1311" i="1"/>
  <c r="P1311" i="1"/>
  <c r="O1311" i="1"/>
  <c r="N1311" i="1"/>
  <c r="K1311" i="1"/>
  <c r="L1311" i="1" s="1"/>
  <c r="I1311" i="1"/>
  <c r="E1311" i="1"/>
  <c r="D1311" i="1"/>
  <c r="Z1310" i="1"/>
  <c r="X1310" i="1"/>
  <c r="B1310" i="1"/>
  <c r="S1310" i="1"/>
  <c r="Q1310" i="1"/>
  <c r="P1310" i="1"/>
  <c r="N1310" i="1"/>
  <c r="K1310" i="1"/>
  <c r="I1310" i="1"/>
  <c r="E1310" i="1"/>
  <c r="D1310" i="1"/>
  <c r="AA1309" i="1"/>
  <c r="Z1309" i="1"/>
  <c r="Y1309" i="1"/>
  <c r="X1309" i="1"/>
  <c r="P1309" i="1"/>
  <c r="N1309" i="1"/>
  <c r="K1309" i="1"/>
  <c r="I1309" i="1"/>
  <c r="J1309" i="1" s="1"/>
  <c r="G1309" i="1"/>
  <c r="E1309" i="1"/>
  <c r="D1309" i="1"/>
  <c r="B1309" i="1"/>
  <c r="Z1308" i="1"/>
  <c r="X1308" i="1"/>
  <c r="P1308" i="1"/>
  <c r="Q1308" i="1" s="1"/>
  <c r="N1308" i="1"/>
  <c r="K1308" i="1"/>
  <c r="I1308" i="1"/>
  <c r="E1308" i="1"/>
  <c r="D1308" i="1"/>
  <c r="B1308" i="1"/>
  <c r="Z1307" i="1"/>
  <c r="Y1307" i="1"/>
  <c r="X1307" i="1"/>
  <c r="AA1307" i="1" s="1"/>
  <c r="P1307" i="1"/>
  <c r="N1307" i="1"/>
  <c r="K1307" i="1"/>
  <c r="I1307" i="1"/>
  <c r="E1307" i="1"/>
  <c r="D1307" i="1"/>
  <c r="Z1306" i="1"/>
  <c r="AA1306" i="1" s="1"/>
  <c r="X1306" i="1"/>
  <c r="B1306" i="1"/>
  <c r="Q1306" i="1"/>
  <c r="P1306" i="1"/>
  <c r="N1306" i="1"/>
  <c r="L1306" i="1"/>
  <c r="K1306" i="1"/>
  <c r="I1306" i="1"/>
  <c r="E1306" i="1"/>
  <c r="G1306" i="1" s="1"/>
  <c r="D1306" i="1"/>
  <c r="Z1305" i="1"/>
  <c r="X1305" i="1"/>
  <c r="P1305" i="1"/>
  <c r="O1305" i="1"/>
  <c r="N1305" i="1"/>
  <c r="Q1305" i="1" s="1"/>
  <c r="K1305" i="1"/>
  <c r="I1305" i="1"/>
  <c r="E1305" i="1"/>
  <c r="G1305" i="1" s="1"/>
  <c r="D1305" i="1"/>
  <c r="B1305" i="1"/>
  <c r="Z1304" i="1"/>
  <c r="AA1304" i="1" s="1"/>
  <c r="X1304" i="1"/>
  <c r="Q1304" i="1"/>
  <c r="P1304" i="1"/>
  <c r="N1304" i="1"/>
  <c r="L1304" i="1"/>
  <c r="K1304" i="1"/>
  <c r="I1304" i="1"/>
  <c r="E1304" i="1"/>
  <c r="D1304" i="1"/>
  <c r="Z1303" i="1"/>
  <c r="AA1303" i="1" s="1"/>
  <c r="X1303" i="1"/>
  <c r="S1303" i="1"/>
  <c r="Q1303" i="1"/>
  <c r="P1303" i="1"/>
  <c r="N1303" i="1"/>
  <c r="K1303" i="1"/>
  <c r="J1303" i="1"/>
  <c r="I1303" i="1"/>
  <c r="E1303" i="1"/>
  <c r="D1303" i="1"/>
  <c r="Z1302" i="1"/>
  <c r="AA1302" i="1" s="1"/>
  <c r="X1302" i="1"/>
  <c r="S1302" i="1"/>
  <c r="P1302" i="1"/>
  <c r="Q1302" i="1" s="1"/>
  <c r="O1302" i="1"/>
  <c r="N1302" i="1"/>
  <c r="L1302" i="1"/>
  <c r="K1302" i="1"/>
  <c r="I1302" i="1"/>
  <c r="E1302" i="1"/>
  <c r="D1302" i="1"/>
  <c r="AA1301" i="1"/>
  <c r="Z1301" i="1"/>
  <c r="Y1301" i="1"/>
  <c r="X1301" i="1"/>
  <c r="Q1301" i="1"/>
  <c r="P1301" i="1"/>
  <c r="N1301" i="1"/>
  <c r="K1301" i="1"/>
  <c r="I1301" i="1"/>
  <c r="G1301" i="1"/>
  <c r="E1301" i="1"/>
  <c r="D1301" i="1"/>
  <c r="Z1300" i="1"/>
  <c r="AA1300" i="1" s="1"/>
  <c r="X1300" i="1"/>
  <c r="Q1300" i="1"/>
  <c r="P1300" i="1"/>
  <c r="N1300" i="1"/>
  <c r="K1300" i="1"/>
  <c r="I1300" i="1"/>
  <c r="E1300" i="1"/>
  <c r="G1300" i="1" s="1"/>
  <c r="D1300" i="1"/>
  <c r="Z1299" i="1"/>
  <c r="X1299" i="1"/>
  <c r="Q1299" i="1"/>
  <c r="P1299" i="1"/>
  <c r="O1299" i="1"/>
  <c r="N1299" i="1"/>
  <c r="L1299" i="1"/>
  <c r="K1299" i="1"/>
  <c r="I1299" i="1"/>
  <c r="G1299" i="1"/>
  <c r="E1299" i="1"/>
  <c r="D1299" i="1"/>
  <c r="AA1298" i="1"/>
  <c r="Z1298" i="1"/>
  <c r="X1298" i="1"/>
  <c r="P1298" i="1"/>
  <c r="N1298" i="1"/>
  <c r="K1298" i="1"/>
  <c r="I1298" i="1"/>
  <c r="J1298" i="1" s="1"/>
  <c r="E1298" i="1"/>
  <c r="G1298" i="1" s="1"/>
  <c r="D1298" i="1"/>
  <c r="Z1297" i="1"/>
  <c r="AA1297" i="1" s="1"/>
  <c r="X1297" i="1"/>
  <c r="S1297" i="1"/>
  <c r="P1297" i="1"/>
  <c r="Q1297" i="1" s="1"/>
  <c r="N1297" i="1"/>
  <c r="O1297" i="1" s="1"/>
  <c r="L1297" i="1"/>
  <c r="K1297" i="1"/>
  <c r="I1297" i="1"/>
  <c r="E1297" i="1"/>
  <c r="D1297" i="1"/>
  <c r="Z1296" i="1"/>
  <c r="X1296" i="1"/>
  <c r="Y1296" i="1" s="1"/>
  <c r="B1296" i="1"/>
  <c r="S1296" i="1"/>
  <c r="P1296" i="1"/>
  <c r="N1296" i="1"/>
  <c r="L1296" i="1"/>
  <c r="K1296" i="1"/>
  <c r="I1296" i="1"/>
  <c r="E1296" i="1"/>
  <c r="D1296" i="1"/>
  <c r="Z1295" i="1"/>
  <c r="X1295" i="1"/>
  <c r="Y1295" i="1" s="1"/>
  <c r="S1295" i="1"/>
  <c r="Q1295" i="1"/>
  <c r="P1295" i="1"/>
  <c r="N1295" i="1"/>
  <c r="K1295" i="1"/>
  <c r="I1295" i="1"/>
  <c r="E1295" i="1"/>
  <c r="G1295" i="1" s="1"/>
  <c r="D1295" i="1"/>
  <c r="Z1294" i="1"/>
  <c r="AA1294" i="1" s="1"/>
  <c r="X1294" i="1"/>
  <c r="P1294" i="1"/>
  <c r="N1294" i="1"/>
  <c r="K1294" i="1"/>
  <c r="I1294" i="1"/>
  <c r="J1294" i="1" s="1"/>
  <c r="G1294" i="1"/>
  <c r="E1294" i="1"/>
  <c r="D1294" i="1"/>
  <c r="Z1293" i="1"/>
  <c r="AA1293" i="1" s="1"/>
  <c r="X1293" i="1"/>
  <c r="S1293" i="1"/>
  <c r="Q1293" i="1"/>
  <c r="P1293" i="1"/>
  <c r="O1293" i="1"/>
  <c r="N1293" i="1"/>
  <c r="K1293" i="1"/>
  <c r="I1293" i="1"/>
  <c r="E1293" i="1"/>
  <c r="D1293" i="1"/>
  <c r="Z1292" i="1"/>
  <c r="X1292" i="1"/>
  <c r="B1292" i="1"/>
  <c r="P1292" i="1"/>
  <c r="O1292" i="1"/>
  <c r="N1292" i="1"/>
  <c r="K1292" i="1"/>
  <c r="I1292" i="1"/>
  <c r="E1292" i="1"/>
  <c r="D1292" i="1"/>
  <c r="Z1291" i="1"/>
  <c r="X1291" i="1"/>
  <c r="Y1291" i="1" s="1"/>
  <c r="B1291" i="1"/>
  <c r="P1291" i="1"/>
  <c r="N1291" i="1"/>
  <c r="O1291" i="1" s="1"/>
  <c r="L1291" i="1"/>
  <c r="K1291" i="1"/>
  <c r="I1291" i="1"/>
  <c r="J1291" i="1" s="1"/>
  <c r="E1291" i="1"/>
  <c r="G1291" i="1" s="1"/>
  <c r="D1291" i="1"/>
  <c r="Z1290" i="1"/>
  <c r="AA1290" i="1" s="1"/>
  <c r="Y1290" i="1"/>
  <c r="X1290" i="1"/>
  <c r="P1290" i="1"/>
  <c r="O1290" i="1"/>
  <c r="N1290" i="1"/>
  <c r="Q1290" i="1" s="1"/>
  <c r="L1290" i="1"/>
  <c r="K1290" i="1"/>
  <c r="I1290" i="1"/>
  <c r="E1290" i="1"/>
  <c r="D1290" i="1"/>
  <c r="Z1289" i="1"/>
  <c r="X1289" i="1"/>
  <c r="Y1289" i="1" s="1"/>
  <c r="S1289" i="1"/>
  <c r="S1342" i="1"/>
  <c r="Q1289" i="1"/>
  <c r="P1289" i="1"/>
  <c r="B1289" i="1" s="1"/>
  <c r="N1289" i="1"/>
  <c r="O1289" i="1" s="1"/>
  <c r="L1289" i="1"/>
  <c r="K1289" i="1"/>
  <c r="I1289" i="1"/>
  <c r="E1289" i="1"/>
  <c r="G1289" i="1" s="1"/>
  <c r="D1289" i="1"/>
  <c r="Z1288" i="1"/>
  <c r="AA1288" i="1" s="1"/>
  <c r="Y1288" i="1"/>
  <c r="X1288" i="1"/>
  <c r="B1288" i="1"/>
  <c r="P1288" i="1"/>
  <c r="N1288" i="1"/>
  <c r="L1288" i="1"/>
  <c r="K1288" i="1"/>
  <c r="J1288" i="1"/>
  <c r="I1288" i="1"/>
  <c r="E1288" i="1"/>
  <c r="G1288" i="1" s="1"/>
  <c r="D1288" i="1"/>
  <c r="Z1287" i="1"/>
  <c r="AA1287" i="1" s="1"/>
  <c r="X1287" i="1"/>
  <c r="S1340" i="1"/>
  <c r="P1287" i="1"/>
  <c r="B1287" i="1" s="1"/>
  <c r="N1287" i="1"/>
  <c r="K1287" i="1"/>
  <c r="L1287" i="1" s="1"/>
  <c r="I1287" i="1"/>
  <c r="J1287" i="1" s="1"/>
  <c r="E1287" i="1"/>
  <c r="G1287" i="1" s="1"/>
  <c r="D1287" i="1"/>
  <c r="Z1286" i="1"/>
  <c r="Y1286" i="1"/>
  <c r="X1286" i="1"/>
  <c r="B1286" i="1"/>
  <c r="S1286" i="1"/>
  <c r="P1286" i="1"/>
  <c r="N1286" i="1"/>
  <c r="Q1286" i="1" s="1"/>
  <c r="K1286" i="1"/>
  <c r="L1286" i="1" s="1"/>
  <c r="J1286" i="1"/>
  <c r="I1286" i="1"/>
  <c r="E1286" i="1"/>
  <c r="D1286" i="1"/>
  <c r="Z1285" i="1"/>
  <c r="X1285" i="1"/>
  <c r="Y1285" i="1" s="1"/>
  <c r="S1285" i="1"/>
  <c r="P1285" i="1"/>
  <c r="N1285" i="1"/>
  <c r="L1285" i="1"/>
  <c r="K1285" i="1"/>
  <c r="I1285" i="1"/>
  <c r="J1285" i="1" s="1"/>
  <c r="E1285" i="1"/>
  <c r="G1285" i="1" s="1"/>
  <c r="D1285" i="1"/>
  <c r="Z1284" i="1"/>
  <c r="X1284" i="1"/>
  <c r="Q1284" i="1"/>
  <c r="P1284" i="1"/>
  <c r="O1284" i="1"/>
  <c r="N1284" i="1"/>
  <c r="L1284" i="1"/>
  <c r="K1284" i="1"/>
  <c r="B1284" i="1" s="1"/>
  <c r="J1284" i="1"/>
  <c r="I1284" i="1"/>
  <c r="E1284" i="1"/>
  <c r="D1284" i="1"/>
  <c r="Z1283" i="1"/>
  <c r="AA1283" i="1" s="1"/>
  <c r="X1283" i="1"/>
  <c r="S1283" i="1"/>
  <c r="P1283" i="1"/>
  <c r="O1283" i="1"/>
  <c r="N1283" i="1"/>
  <c r="K1283" i="1"/>
  <c r="I1283" i="1"/>
  <c r="E1283" i="1"/>
  <c r="G1283" i="1" s="1"/>
  <c r="D1283" i="1"/>
  <c r="Z1282" i="1"/>
  <c r="Y1282" i="1"/>
  <c r="X1282" i="1"/>
  <c r="P1282" i="1"/>
  <c r="N1282" i="1"/>
  <c r="K1282" i="1"/>
  <c r="J1282" i="1"/>
  <c r="I1282" i="1"/>
  <c r="L1282" i="1" s="1"/>
  <c r="E1282" i="1"/>
  <c r="G1282" i="1" s="1"/>
  <c r="D1282" i="1"/>
  <c r="Z1281" i="1"/>
  <c r="AA1281" i="1" s="1"/>
  <c r="X1281" i="1"/>
  <c r="Y1281" i="1" s="1"/>
  <c r="P1281" i="1"/>
  <c r="N1281" i="1"/>
  <c r="L1281" i="1"/>
  <c r="K1281" i="1"/>
  <c r="B1281" i="1" s="1"/>
  <c r="I1281" i="1"/>
  <c r="E1281" i="1"/>
  <c r="D1281" i="1"/>
  <c r="Z1280" i="1"/>
  <c r="AA1280" i="1" s="1"/>
  <c r="Y1280" i="1"/>
  <c r="X1280" i="1"/>
  <c r="B1280" i="1"/>
  <c r="Q1280" i="1"/>
  <c r="P1280" i="1"/>
  <c r="N1280" i="1"/>
  <c r="O1280" i="1" s="1"/>
  <c r="K1280" i="1"/>
  <c r="L1280" i="1" s="1"/>
  <c r="I1280" i="1"/>
  <c r="J1280" i="1" s="1"/>
  <c r="G1280" i="1"/>
  <c r="E1280" i="1"/>
  <c r="D1280" i="1"/>
  <c r="Z1279" i="1"/>
  <c r="X1279" i="1"/>
  <c r="Y1279" i="1" s="1"/>
  <c r="B1279" i="1"/>
  <c r="S1279" i="1"/>
  <c r="Q1279" i="1"/>
  <c r="P1279" i="1"/>
  <c r="N1279" i="1"/>
  <c r="O1279" i="1" s="1"/>
  <c r="L1279" i="1"/>
  <c r="K1279" i="1"/>
  <c r="I1279" i="1"/>
  <c r="E1279" i="1"/>
  <c r="G1279" i="1" s="1"/>
  <c r="D1279" i="1"/>
  <c r="Z1278" i="1"/>
  <c r="AA1278" i="1" s="1"/>
  <c r="X1278" i="1"/>
  <c r="Y1278" i="1" s="1"/>
  <c r="B1278" i="1"/>
  <c r="S1278" i="1"/>
  <c r="Q1278" i="1"/>
  <c r="P1278" i="1"/>
  <c r="N1278" i="1"/>
  <c r="K1278" i="1"/>
  <c r="I1278" i="1"/>
  <c r="G1278" i="1"/>
  <c r="E1278" i="1"/>
  <c r="D1278" i="1"/>
  <c r="Z1277" i="1"/>
  <c r="X1277" i="1"/>
  <c r="Y1277" i="1" s="1"/>
  <c r="P1277" i="1"/>
  <c r="O1277" i="1"/>
  <c r="N1277" i="1"/>
  <c r="Q1277" i="1" s="1"/>
  <c r="K1277" i="1"/>
  <c r="I1277" i="1"/>
  <c r="J1277" i="1" s="1"/>
  <c r="E1277" i="1"/>
  <c r="G1277" i="1" s="1"/>
  <c r="D1277" i="1"/>
  <c r="Z1276" i="1"/>
  <c r="X1276" i="1"/>
  <c r="AA1276" i="1" s="1"/>
  <c r="S1276" i="1"/>
  <c r="Q1276" i="1"/>
  <c r="P1276" i="1"/>
  <c r="O1276" i="1"/>
  <c r="N1276" i="1"/>
  <c r="K1276" i="1"/>
  <c r="I1276" i="1"/>
  <c r="G1276" i="1"/>
  <c r="E1276" i="1"/>
  <c r="D1276" i="1"/>
  <c r="Z1275" i="1"/>
  <c r="X1275" i="1"/>
  <c r="Y1275" i="1" s="1"/>
  <c r="P1275" i="1"/>
  <c r="N1275" i="1"/>
  <c r="L1275" i="1"/>
  <c r="K1275" i="1"/>
  <c r="I1275" i="1"/>
  <c r="E1275" i="1"/>
  <c r="G1275" i="1" s="1"/>
  <c r="D1275" i="1"/>
  <c r="Z1274" i="1"/>
  <c r="X1274" i="1"/>
  <c r="P1274" i="1"/>
  <c r="O1274" i="1"/>
  <c r="N1274" i="1"/>
  <c r="Q1274" i="1" s="1"/>
  <c r="K1274" i="1"/>
  <c r="I1274" i="1"/>
  <c r="E1274" i="1"/>
  <c r="D1274" i="1"/>
  <c r="Z1273" i="1"/>
  <c r="AA1273" i="1" s="1"/>
  <c r="X1273" i="1"/>
  <c r="P1273" i="1"/>
  <c r="Q1273" i="1" s="1"/>
  <c r="N1273" i="1"/>
  <c r="O1273" i="1" s="1"/>
  <c r="K1273" i="1"/>
  <c r="I1273" i="1"/>
  <c r="J1273" i="1" s="1"/>
  <c r="E1273" i="1"/>
  <c r="D1273" i="1"/>
  <c r="Z1272" i="1"/>
  <c r="AA1272" i="1" s="1"/>
  <c r="Y1272" i="1"/>
  <c r="X1272" i="1"/>
  <c r="Y1325" i="1" s="1"/>
  <c r="S1272" i="1"/>
  <c r="S1325" i="1"/>
  <c r="Q1272" i="1"/>
  <c r="P1272" i="1"/>
  <c r="N1272" i="1"/>
  <c r="K1272" i="1"/>
  <c r="J1272" i="1"/>
  <c r="I1272" i="1"/>
  <c r="E1272" i="1"/>
  <c r="D1272" i="1"/>
  <c r="Z1271" i="1"/>
  <c r="AA1271" i="1" s="1"/>
  <c r="X1271" i="1"/>
  <c r="Y1271" i="1" s="1"/>
  <c r="P1271" i="1"/>
  <c r="N1271" i="1"/>
  <c r="K1271" i="1"/>
  <c r="L1271" i="1" s="1"/>
  <c r="I1271" i="1"/>
  <c r="E1271" i="1"/>
  <c r="G1271" i="1" s="1"/>
  <c r="D1271" i="1"/>
  <c r="B1271" i="1"/>
  <c r="Z1270" i="1"/>
  <c r="X1270" i="1"/>
  <c r="S1270" i="1"/>
  <c r="Q1270" i="1"/>
  <c r="P1270" i="1"/>
  <c r="N1270" i="1"/>
  <c r="K1270" i="1"/>
  <c r="I1270" i="1"/>
  <c r="E1270" i="1"/>
  <c r="D1270" i="1"/>
  <c r="Z1269" i="1"/>
  <c r="AA1269" i="1" s="1"/>
  <c r="X1269" i="1"/>
  <c r="S1269" i="1"/>
  <c r="P1269" i="1"/>
  <c r="Q1269" i="1" s="1"/>
  <c r="N1269" i="1"/>
  <c r="K1269" i="1"/>
  <c r="I1269" i="1"/>
  <c r="J1269" i="1" s="1"/>
  <c r="E1269" i="1"/>
  <c r="D1269" i="1"/>
  <c r="Z1268" i="1"/>
  <c r="AA1268" i="1" s="1"/>
  <c r="X1268" i="1"/>
  <c r="Y1268" i="1" s="1"/>
  <c r="P1268" i="1"/>
  <c r="N1268" i="1"/>
  <c r="Q1268" i="1" s="1"/>
  <c r="K1268" i="1"/>
  <c r="J1268" i="1"/>
  <c r="I1268" i="1"/>
  <c r="E1268" i="1"/>
  <c r="G1268" i="1" s="1"/>
  <c r="D1268" i="1"/>
  <c r="Z1267" i="1"/>
  <c r="X1267" i="1"/>
  <c r="P1267" i="1"/>
  <c r="N1267" i="1"/>
  <c r="O1267" i="1" s="1"/>
  <c r="L1267" i="1"/>
  <c r="K1267" i="1"/>
  <c r="I1267" i="1"/>
  <c r="E1267" i="1"/>
  <c r="D1267" i="1"/>
  <c r="Z1266" i="1"/>
  <c r="AA1266" i="1" s="1"/>
  <c r="Y1266" i="1"/>
  <c r="X1266" i="1"/>
  <c r="Q1266" i="1"/>
  <c r="P1266" i="1"/>
  <c r="N1266" i="1"/>
  <c r="K1266" i="1"/>
  <c r="J1266" i="1"/>
  <c r="I1266" i="1"/>
  <c r="E1266" i="1"/>
  <c r="G1266" i="1" s="1"/>
  <c r="D1266" i="1"/>
  <c r="Z1265" i="1"/>
  <c r="AA1265" i="1" s="1"/>
  <c r="X1265" i="1"/>
  <c r="P1265" i="1"/>
  <c r="Q1265" i="1" s="1"/>
  <c r="N1265" i="1"/>
  <c r="K1265" i="1"/>
  <c r="I1265" i="1"/>
  <c r="E1265" i="1"/>
  <c r="G1265" i="1" s="1"/>
  <c r="D1265" i="1"/>
  <c r="Z1264" i="1"/>
  <c r="X1264" i="1"/>
  <c r="Q1264" i="1"/>
  <c r="P1264" i="1"/>
  <c r="N1264" i="1"/>
  <c r="K1264" i="1"/>
  <c r="I1264" i="1"/>
  <c r="G1264" i="1"/>
  <c r="E1264" i="1"/>
  <c r="D1264" i="1"/>
  <c r="Z1263" i="1"/>
  <c r="X1263" i="1"/>
  <c r="S1263" i="1"/>
  <c r="P1263" i="1"/>
  <c r="N1263" i="1"/>
  <c r="L1263" i="1"/>
  <c r="K1263" i="1"/>
  <c r="I1263" i="1"/>
  <c r="E1263" i="1"/>
  <c r="G1263" i="1" s="1"/>
  <c r="D1263" i="1"/>
  <c r="Z1262" i="1"/>
  <c r="AA1262" i="1" s="1"/>
  <c r="Y1262" i="1"/>
  <c r="X1262" i="1"/>
  <c r="Y1315" i="1" s="1"/>
  <c r="S1262" i="1"/>
  <c r="P1262" i="1"/>
  <c r="N1262" i="1"/>
  <c r="K1262" i="1"/>
  <c r="I1262" i="1"/>
  <c r="E1262" i="1"/>
  <c r="D1262" i="1"/>
  <c r="AA1261" i="1"/>
  <c r="Z1261" i="1"/>
  <c r="X1261" i="1"/>
  <c r="Y1261" i="1" s="1"/>
  <c r="P1261" i="1"/>
  <c r="Q1261" i="1" s="1"/>
  <c r="N1261" i="1"/>
  <c r="O1314" i="1" s="1"/>
  <c r="L1261" i="1"/>
  <c r="K1261" i="1"/>
  <c r="I1261" i="1"/>
  <c r="E1261" i="1"/>
  <c r="D1261" i="1"/>
  <c r="B1261" i="1"/>
  <c r="Z1260" i="1"/>
  <c r="X1260" i="1"/>
  <c r="P1260" i="1"/>
  <c r="N1260" i="1"/>
  <c r="L1260" i="1"/>
  <c r="K1260" i="1"/>
  <c r="I1260" i="1"/>
  <c r="J1313" i="1" s="1"/>
  <c r="E1260" i="1"/>
  <c r="D1260" i="1"/>
  <c r="B1260" i="1"/>
  <c r="AA1259" i="1"/>
  <c r="Z1259" i="1"/>
  <c r="X1259" i="1"/>
  <c r="S1259" i="1"/>
  <c r="P1259" i="1"/>
  <c r="Q1259" i="1" s="1"/>
  <c r="N1259" i="1"/>
  <c r="L1259" i="1"/>
  <c r="K1259" i="1"/>
  <c r="I1259" i="1"/>
  <c r="J1259" i="1" s="1"/>
  <c r="E1259" i="1"/>
  <c r="D1259" i="1"/>
  <c r="Z1258" i="1"/>
  <c r="AA1258" i="1" s="1"/>
  <c r="Y1258" i="1"/>
  <c r="X1258" i="1"/>
  <c r="Y1311" i="1" s="1"/>
  <c r="Q1258" i="1"/>
  <c r="P1258" i="1"/>
  <c r="O1258" i="1"/>
  <c r="N1258" i="1"/>
  <c r="K1258" i="1"/>
  <c r="J1258" i="1"/>
  <c r="I1258" i="1"/>
  <c r="J1311" i="1" s="1"/>
  <c r="E1258" i="1"/>
  <c r="D1258" i="1"/>
  <c r="Z1257" i="1"/>
  <c r="X1257" i="1"/>
  <c r="Y1257" i="1" s="1"/>
  <c r="B1257" i="1"/>
  <c r="P1257" i="1"/>
  <c r="O1257" i="1"/>
  <c r="N1257" i="1"/>
  <c r="O1310" i="1" s="1"/>
  <c r="K1257" i="1"/>
  <c r="I1257" i="1"/>
  <c r="E1257" i="1"/>
  <c r="D1257" i="1"/>
  <c r="Z1256" i="1"/>
  <c r="AA1256" i="1" s="1"/>
  <c r="Y1256" i="1"/>
  <c r="X1256" i="1"/>
  <c r="S1256" i="1"/>
  <c r="S1309" i="1"/>
  <c r="Q1256" i="1"/>
  <c r="P1256" i="1"/>
  <c r="O1256" i="1"/>
  <c r="N1256" i="1"/>
  <c r="K1256" i="1"/>
  <c r="I1256" i="1"/>
  <c r="J1256" i="1" s="1"/>
  <c r="E1256" i="1"/>
  <c r="D1256" i="1"/>
  <c r="Z1255" i="1"/>
  <c r="AA1255" i="1" s="1"/>
  <c r="X1255" i="1"/>
  <c r="Y1255" i="1" s="1"/>
  <c r="S1255" i="1"/>
  <c r="P1255" i="1"/>
  <c r="N1255" i="1"/>
  <c r="K1255" i="1"/>
  <c r="J1255" i="1"/>
  <c r="I1255" i="1"/>
  <c r="L1255" i="1" s="1"/>
  <c r="E1255" i="1"/>
  <c r="G1255" i="1" s="1"/>
  <c r="D1255" i="1"/>
  <c r="Z1254" i="1"/>
  <c r="AA1254" i="1" s="1"/>
  <c r="X1254" i="1"/>
  <c r="S1307" i="1"/>
  <c r="P1254" i="1"/>
  <c r="O1254" i="1"/>
  <c r="N1254" i="1"/>
  <c r="Q1254" i="1" s="1"/>
  <c r="K1254" i="1"/>
  <c r="I1254" i="1"/>
  <c r="J1254" i="1" s="1"/>
  <c r="E1254" i="1"/>
  <c r="D1254" i="1"/>
  <c r="AA1253" i="1"/>
  <c r="Z1253" i="1"/>
  <c r="X1253" i="1"/>
  <c r="S1253" i="1"/>
  <c r="Q1253" i="1"/>
  <c r="P1253" i="1"/>
  <c r="N1253" i="1"/>
  <c r="O1306" i="1" s="1"/>
  <c r="L1253" i="1"/>
  <c r="K1253" i="1"/>
  <c r="I1253" i="1"/>
  <c r="E1253" i="1"/>
  <c r="D1253" i="1"/>
  <c r="B1253" i="1"/>
  <c r="C1253" i="1" s="1"/>
  <c r="Z1252" i="1"/>
  <c r="Y1252" i="1"/>
  <c r="X1252" i="1"/>
  <c r="S1252" i="1"/>
  <c r="S1305" i="1"/>
  <c r="Q1252" i="1"/>
  <c r="P1252" i="1"/>
  <c r="N1252" i="1"/>
  <c r="K1252" i="1"/>
  <c r="J1252" i="1"/>
  <c r="I1252" i="1"/>
  <c r="G1252" i="1"/>
  <c r="E1252" i="1"/>
  <c r="D1252" i="1"/>
  <c r="AA1251" i="1"/>
  <c r="Z1251" i="1"/>
  <c r="X1251" i="1"/>
  <c r="S1251" i="1"/>
  <c r="P1251" i="1"/>
  <c r="Q1251" i="1" s="1"/>
  <c r="O1251" i="1"/>
  <c r="N1251" i="1"/>
  <c r="O1304" i="1" s="1"/>
  <c r="L1251" i="1"/>
  <c r="K1251" i="1"/>
  <c r="I1251" i="1"/>
  <c r="J1304" i="1" s="1"/>
  <c r="E1251" i="1"/>
  <c r="D1251" i="1"/>
  <c r="Z1250" i="1"/>
  <c r="AA1250" i="1" s="1"/>
  <c r="X1250" i="1"/>
  <c r="Q1250" i="1"/>
  <c r="P1250" i="1"/>
  <c r="N1250" i="1"/>
  <c r="O1303" i="1" s="1"/>
  <c r="K1250" i="1"/>
  <c r="I1250" i="1"/>
  <c r="E1250" i="1"/>
  <c r="D1250" i="1"/>
  <c r="Z1249" i="1"/>
  <c r="AA1249" i="1" s="1"/>
  <c r="X1249" i="1"/>
  <c r="Y1249" i="1" s="1"/>
  <c r="P1249" i="1"/>
  <c r="O1249" i="1"/>
  <c r="N1249" i="1"/>
  <c r="Q1249" i="1" s="1"/>
  <c r="K1249" i="1"/>
  <c r="I1249" i="1"/>
  <c r="J1249" i="1" s="1"/>
  <c r="E1249" i="1"/>
  <c r="D1249" i="1"/>
  <c r="Z1248" i="1"/>
  <c r="Y1248" i="1"/>
  <c r="X1248" i="1"/>
  <c r="AA1248" i="1" s="1"/>
  <c r="P1248" i="1"/>
  <c r="O1248" i="1"/>
  <c r="N1248" i="1"/>
  <c r="L1248" i="1"/>
  <c r="K1248" i="1"/>
  <c r="B1248" i="1" s="1"/>
  <c r="I1248" i="1"/>
  <c r="E1248" i="1"/>
  <c r="G1248" i="1" s="1"/>
  <c r="D1248" i="1"/>
  <c r="AA1247" i="1"/>
  <c r="Z1247" i="1"/>
  <c r="X1247" i="1"/>
  <c r="P1247" i="1"/>
  <c r="O1247" i="1"/>
  <c r="N1247" i="1"/>
  <c r="Q1247" i="1" s="1"/>
  <c r="L1247" i="1"/>
  <c r="K1247" i="1"/>
  <c r="I1247" i="1"/>
  <c r="E1247" i="1"/>
  <c r="G1247" i="1" s="1"/>
  <c r="D1247" i="1"/>
  <c r="Z1246" i="1"/>
  <c r="AA1246" i="1" s="1"/>
  <c r="X1246" i="1"/>
  <c r="P1246" i="1"/>
  <c r="O1246" i="1"/>
  <c r="N1246" i="1"/>
  <c r="Q1246" i="1" s="1"/>
  <c r="L1246" i="1"/>
  <c r="K1246" i="1"/>
  <c r="I1246" i="1"/>
  <c r="J1299" i="1" s="1"/>
  <c r="E1246" i="1"/>
  <c r="D1246" i="1"/>
  <c r="AA1245" i="1"/>
  <c r="Z1245" i="1"/>
  <c r="X1245" i="1"/>
  <c r="Q1245" i="1"/>
  <c r="P1245" i="1"/>
  <c r="N1245" i="1"/>
  <c r="L1245" i="1"/>
  <c r="K1245" i="1"/>
  <c r="I1245" i="1"/>
  <c r="J1245" i="1" s="1"/>
  <c r="E1245" i="1"/>
  <c r="G1245" i="1" s="1"/>
  <c r="D1245" i="1"/>
  <c r="Z1244" i="1"/>
  <c r="X1244" i="1"/>
  <c r="Y1244" i="1" s="1"/>
  <c r="S1244" i="1"/>
  <c r="Q1244" i="1"/>
  <c r="P1244" i="1"/>
  <c r="N1244" i="1"/>
  <c r="O1244" i="1" s="1"/>
  <c r="K1244" i="1"/>
  <c r="I1244" i="1"/>
  <c r="E1244" i="1"/>
  <c r="D1244" i="1"/>
  <c r="B1244" i="1"/>
  <c r="AA1243" i="1"/>
  <c r="Z1243" i="1"/>
  <c r="X1243" i="1"/>
  <c r="P1243" i="1"/>
  <c r="O1243" i="1"/>
  <c r="N1243" i="1"/>
  <c r="K1243" i="1"/>
  <c r="J1243" i="1"/>
  <c r="I1243" i="1"/>
  <c r="E1243" i="1"/>
  <c r="D1243" i="1"/>
  <c r="Z1242" i="1"/>
  <c r="AA1242" i="1" s="1"/>
  <c r="Y1242" i="1"/>
  <c r="X1242" i="1"/>
  <c r="Q1242" i="1"/>
  <c r="P1242" i="1"/>
  <c r="N1242" i="1"/>
  <c r="K1242" i="1"/>
  <c r="I1242" i="1"/>
  <c r="G1242" i="1"/>
  <c r="E1242" i="1"/>
  <c r="D1242" i="1"/>
  <c r="Z1241" i="1"/>
  <c r="X1241" i="1"/>
  <c r="Q1241" i="1"/>
  <c r="P1241" i="1"/>
  <c r="N1241" i="1"/>
  <c r="L1241" i="1"/>
  <c r="K1241" i="1"/>
  <c r="I1241" i="1"/>
  <c r="E1241" i="1"/>
  <c r="G1241" i="1" s="1"/>
  <c r="D1241" i="1"/>
  <c r="Z1240" i="1"/>
  <c r="X1240" i="1"/>
  <c r="S1240" i="1"/>
  <c r="P1240" i="1"/>
  <c r="N1240" i="1"/>
  <c r="L1240" i="1"/>
  <c r="K1240" i="1"/>
  <c r="B1240" i="1" s="1"/>
  <c r="I1240" i="1"/>
  <c r="J1240" i="1" s="1"/>
  <c r="E1240" i="1"/>
  <c r="D1240" i="1"/>
  <c r="AA1239" i="1"/>
  <c r="Z1239" i="1"/>
  <c r="X1239" i="1"/>
  <c r="S1292" i="1"/>
  <c r="P1239" i="1"/>
  <c r="Q1239" i="1" s="1"/>
  <c r="N1239" i="1"/>
  <c r="K1239" i="1"/>
  <c r="J1239" i="1"/>
  <c r="I1239" i="1"/>
  <c r="E1239" i="1"/>
  <c r="G1292" i="1" s="1"/>
  <c r="D1239" i="1"/>
  <c r="Z1238" i="1"/>
  <c r="AA1238" i="1" s="1"/>
  <c r="Y1238" i="1"/>
  <c r="X1238" i="1"/>
  <c r="B1238" i="1"/>
  <c r="S1291" i="1"/>
  <c r="Q1238" i="1"/>
  <c r="P1238" i="1"/>
  <c r="N1238" i="1"/>
  <c r="L1238" i="1"/>
  <c r="K1238" i="1"/>
  <c r="I1238" i="1"/>
  <c r="E1238" i="1"/>
  <c r="D1238" i="1"/>
  <c r="AA1237" i="1"/>
  <c r="Z1237" i="1"/>
  <c r="Y1237" i="1"/>
  <c r="X1237" i="1"/>
  <c r="S1290" i="1"/>
  <c r="Q1237" i="1"/>
  <c r="P1237" i="1"/>
  <c r="N1237" i="1"/>
  <c r="K1237" i="1"/>
  <c r="I1237" i="1"/>
  <c r="E1237" i="1"/>
  <c r="D1237" i="1"/>
  <c r="B1237" i="1"/>
  <c r="AA1236" i="1"/>
  <c r="Z1236" i="1"/>
  <c r="X1236" i="1"/>
  <c r="Q1236" i="1"/>
  <c r="P1236" i="1"/>
  <c r="N1236" i="1"/>
  <c r="O1236" i="1" s="1"/>
  <c r="L1236" i="1"/>
  <c r="K1236" i="1"/>
  <c r="B1236" i="1" s="1"/>
  <c r="J1236" i="1"/>
  <c r="I1236" i="1"/>
  <c r="G1236" i="1"/>
  <c r="E1236" i="1"/>
  <c r="D1236" i="1"/>
  <c r="Z1235" i="1"/>
  <c r="X1235" i="1"/>
  <c r="S1288" i="1"/>
  <c r="Q1235" i="1"/>
  <c r="P1235" i="1"/>
  <c r="N1235" i="1"/>
  <c r="L1235" i="1"/>
  <c r="K1235" i="1"/>
  <c r="I1235" i="1"/>
  <c r="E1235" i="1"/>
  <c r="D1235" i="1"/>
  <c r="AA1234" i="1"/>
  <c r="Z1234" i="1"/>
  <c r="X1234" i="1"/>
  <c r="P1234" i="1"/>
  <c r="Q1234" i="1" s="1"/>
  <c r="O1234" i="1"/>
  <c r="N1234" i="1"/>
  <c r="O1287" i="1" s="1"/>
  <c r="K1234" i="1"/>
  <c r="I1234" i="1"/>
  <c r="G1234" i="1"/>
  <c r="E1234" i="1"/>
  <c r="D1234" i="1"/>
  <c r="Z1233" i="1"/>
  <c r="AA1233" i="1" s="1"/>
  <c r="Y1233" i="1"/>
  <c r="X1233" i="1"/>
  <c r="Q1233" i="1"/>
  <c r="P1233" i="1"/>
  <c r="N1233" i="1"/>
  <c r="K1233" i="1"/>
  <c r="I1233" i="1"/>
  <c r="E1233" i="1"/>
  <c r="G1233" i="1" s="1"/>
  <c r="D1233" i="1"/>
  <c r="AA1232" i="1"/>
  <c r="Z1232" i="1"/>
  <c r="X1232" i="1"/>
  <c r="S1232" i="1"/>
  <c r="P1232" i="1"/>
  <c r="Q1232" i="1" s="1"/>
  <c r="N1232" i="1"/>
  <c r="O1285" i="1" s="1"/>
  <c r="K1232" i="1"/>
  <c r="J1232" i="1"/>
  <c r="I1232" i="1"/>
  <c r="E1232" i="1"/>
  <c r="D1232" i="1"/>
  <c r="Z1231" i="1"/>
  <c r="Y1231" i="1"/>
  <c r="X1231" i="1"/>
  <c r="AA1231" i="1" s="1"/>
  <c r="S1231" i="1"/>
  <c r="S1284" i="1"/>
  <c r="Q1231" i="1"/>
  <c r="P1231" i="1"/>
  <c r="N1231" i="1"/>
  <c r="K1231" i="1"/>
  <c r="L1231" i="1" s="1"/>
  <c r="J1231" i="1"/>
  <c r="I1231" i="1"/>
  <c r="E1231" i="1"/>
  <c r="D1231" i="1"/>
  <c r="Z1230" i="1"/>
  <c r="AA1230" i="1" s="1"/>
  <c r="Y1230" i="1"/>
  <c r="X1230" i="1"/>
  <c r="S1230" i="1"/>
  <c r="P1230" i="1"/>
  <c r="N1230" i="1"/>
  <c r="Q1230" i="1" s="1"/>
  <c r="K1230" i="1"/>
  <c r="I1230" i="1"/>
  <c r="J1230" i="1" s="1"/>
  <c r="E1230" i="1"/>
  <c r="D1230" i="1"/>
  <c r="Z1229" i="1"/>
  <c r="X1229" i="1"/>
  <c r="S1282" i="1"/>
  <c r="P1229" i="1"/>
  <c r="Q1229" i="1" s="1"/>
  <c r="N1229" i="1"/>
  <c r="L1229" i="1"/>
  <c r="K1229" i="1"/>
  <c r="I1229" i="1"/>
  <c r="E1229" i="1"/>
  <c r="D1229" i="1"/>
  <c r="Z1228" i="1"/>
  <c r="AA1228" i="1" s="1"/>
  <c r="Y1228" i="1"/>
  <c r="X1228" i="1"/>
  <c r="Q1228" i="1"/>
  <c r="P1228" i="1"/>
  <c r="N1228" i="1"/>
  <c r="K1228" i="1"/>
  <c r="I1228" i="1"/>
  <c r="E1228" i="1"/>
  <c r="D1228" i="1"/>
  <c r="AA1227" i="1"/>
  <c r="Z1227" i="1"/>
  <c r="X1227" i="1"/>
  <c r="S1280" i="1"/>
  <c r="Q1227" i="1"/>
  <c r="P1227" i="1"/>
  <c r="N1227" i="1"/>
  <c r="K1227" i="1"/>
  <c r="J1227" i="1"/>
  <c r="I1227" i="1"/>
  <c r="G1227" i="1"/>
  <c r="E1227" i="1"/>
  <c r="D1227" i="1"/>
  <c r="Z1226" i="1"/>
  <c r="AA1226" i="1" s="1"/>
  <c r="Y1226" i="1"/>
  <c r="X1226" i="1"/>
  <c r="Q1226" i="1"/>
  <c r="P1226" i="1"/>
  <c r="N1226" i="1"/>
  <c r="K1226" i="1"/>
  <c r="I1226" i="1"/>
  <c r="G1226" i="1"/>
  <c r="E1226" i="1"/>
  <c r="D1226" i="1"/>
  <c r="B1226" i="1"/>
  <c r="Z1225" i="1"/>
  <c r="AA1225" i="1" s="1"/>
  <c r="X1225" i="1"/>
  <c r="S1225" i="1"/>
  <c r="Q1225" i="1"/>
  <c r="P1225" i="1"/>
  <c r="N1225" i="1"/>
  <c r="K1225" i="1"/>
  <c r="I1225" i="1"/>
  <c r="L1225" i="1" s="1"/>
  <c r="E1225" i="1"/>
  <c r="D1225" i="1"/>
  <c r="B1225" i="1"/>
  <c r="AA1224" i="1"/>
  <c r="Z1224" i="1"/>
  <c r="Y1224" i="1"/>
  <c r="X1224" i="1"/>
  <c r="S1224" i="1"/>
  <c r="P1224" i="1"/>
  <c r="N1224" i="1"/>
  <c r="K1224" i="1"/>
  <c r="J1224" i="1"/>
  <c r="I1224" i="1"/>
  <c r="E1224" i="1"/>
  <c r="D1224" i="1"/>
  <c r="AA1223" i="1"/>
  <c r="Z1223" i="1"/>
  <c r="Y1223" i="1"/>
  <c r="X1223" i="1"/>
  <c r="Y1276" i="1" s="1"/>
  <c r="S1223" i="1"/>
  <c r="Q1223" i="1"/>
  <c r="P1223" i="1"/>
  <c r="N1223" i="1"/>
  <c r="L1223" i="1"/>
  <c r="K1223" i="1"/>
  <c r="J1223" i="1"/>
  <c r="I1223" i="1"/>
  <c r="J1276" i="1" s="1"/>
  <c r="G1223" i="1"/>
  <c r="E1223" i="1"/>
  <c r="D1223" i="1"/>
  <c r="AA1222" i="1"/>
  <c r="Z1222" i="1"/>
  <c r="X1222" i="1"/>
  <c r="P1222" i="1"/>
  <c r="B1222" i="1" s="1"/>
  <c r="N1222" i="1"/>
  <c r="O1222" i="1" s="1"/>
  <c r="K1222" i="1"/>
  <c r="J1222" i="1"/>
  <c r="I1222" i="1"/>
  <c r="L1222" i="1" s="1"/>
  <c r="G1222" i="1"/>
  <c r="E1222" i="1"/>
  <c r="D1222" i="1"/>
  <c r="Z1221" i="1"/>
  <c r="AA1221" i="1" s="1"/>
  <c r="Y1221" i="1"/>
  <c r="X1221" i="1"/>
  <c r="P1221" i="1"/>
  <c r="N1221" i="1"/>
  <c r="M1221" i="1"/>
  <c r="L1221" i="1"/>
  <c r="K1221" i="1"/>
  <c r="I1221" i="1"/>
  <c r="H1221" i="1"/>
  <c r="E1221" i="1"/>
  <c r="G1221" i="1" s="1"/>
  <c r="D1221" i="1"/>
  <c r="AA1220" i="1"/>
  <c r="Z1220" i="1"/>
  <c r="X1220" i="1"/>
  <c r="B1220" i="1"/>
  <c r="S1220" i="1"/>
  <c r="S1273" i="1"/>
  <c r="P1220" i="1"/>
  <c r="N1220" i="1"/>
  <c r="O1220" i="1" s="1"/>
  <c r="M1220" i="1"/>
  <c r="K1220" i="1"/>
  <c r="L1220" i="1" s="1"/>
  <c r="I1220" i="1"/>
  <c r="H1220" i="1"/>
  <c r="G1220" i="1"/>
  <c r="E1220" i="1"/>
  <c r="D1220" i="1"/>
  <c r="AA1219" i="1"/>
  <c r="Z1219" i="1"/>
  <c r="X1219" i="1"/>
  <c r="Y1219" i="1" s="1"/>
  <c r="P1219" i="1"/>
  <c r="N1219" i="1"/>
  <c r="M1219" i="1"/>
  <c r="L1219" i="1"/>
  <c r="K1219" i="1"/>
  <c r="J1219" i="1"/>
  <c r="I1219" i="1"/>
  <c r="H1219" i="1"/>
  <c r="E1219" i="1"/>
  <c r="D1219" i="1"/>
  <c r="B1219" i="1"/>
  <c r="Z1218" i="1"/>
  <c r="AA1218" i="1" s="1"/>
  <c r="Y1218" i="1"/>
  <c r="X1218" i="1"/>
  <c r="S1218" i="1"/>
  <c r="P1218" i="1"/>
  <c r="Q1218" i="1" s="1"/>
  <c r="O1218" i="1"/>
  <c r="N1218" i="1"/>
  <c r="M1218" i="1"/>
  <c r="K1218" i="1"/>
  <c r="J1218" i="1"/>
  <c r="I1218" i="1"/>
  <c r="J1271" i="1" s="1"/>
  <c r="H1218" i="1"/>
  <c r="G1218" i="1"/>
  <c r="E1218" i="1"/>
  <c r="D1218" i="1"/>
  <c r="Z1217" i="1"/>
  <c r="AA1217" i="1" s="1"/>
  <c r="X1217" i="1"/>
  <c r="S1217" i="1"/>
  <c r="P1217" i="1"/>
  <c r="O1217" i="1"/>
  <c r="N1217" i="1"/>
  <c r="O1270" i="1" s="1"/>
  <c r="M1217" i="1"/>
  <c r="L1217" i="1"/>
  <c r="K1217" i="1"/>
  <c r="J1217" i="1"/>
  <c r="I1217" i="1"/>
  <c r="H1217" i="1"/>
  <c r="E1217" i="1"/>
  <c r="D1217" i="1"/>
  <c r="Z1216" i="1"/>
  <c r="X1216" i="1"/>
  <c r="Y1216" i="1" s="1"/>
  <c r="S1216" i="1"/>
  <c r="P1216" i="1"/>
  <c r="N1216" i="1"/>
  <c r="M1216" i="1"/>
  <c r="K1216" i="1"/>
  <c r="I1216" i="1"/>
  <c r="H1216" i="1"/>
  <c r="E1216" i="1"/>
  <c r="G1216" i="1" s="1"/>
  <c r="D1216" i="1"/>
  <c r="AA1215" i="1"/>
  <c r="Z1215" i="1"/>
  <c r="X1215" i="1"/>
  <c r="S1215" i="1"/>
  <c r="S1268" i="1"/>
  <c r="P1215" i="1"/>
  <c r="Q1215" i="1" s="1"/>
  <c r="N1215" i="1"/>
  <c r="M1215" i="1"/>
  <c r="K1215" i="1"/>
  <c r="L1215" i="1" s="1"/>
  <c r="J1215" i="1"/>
  <c r="I1215" i="1"/>
  <c r="H1215" i="1"/>
  <c r="E1215" i="1"/>
  <c r="D1215" i="1"/>
  <c r="Z1214" i="1"/>
  <c r="AA1214" i="1" s="1"/>
  <c r="X1214" i="1"/>
  <c r="S1214" i="1"/>
  <c r="P1214" i="1"/>
  <c r="N1214" i="1"/>
  <c r="Q1214" i="1" s="1"/>
  <c r="M1214" i="1"/>
  <c r="K1214" i="1"/>
  <c r="I1214" i="1"/>
  <c r="J1267" i="1" s="1"/>
  <c r="H1214" i="1"/>
  <c r="E1214" i="1"/>
  <c r="D1214" i="1"/>
  <c r="Z1213" i="1"/>
  <c r="Y1213" i="1"/>
  <c r="X1213" i="1"/>
  <c r="AA1213" i="1" s="1"/>
  <c r="P1213" i="1"/>
  <c r="N1213" i="1"/>
  <c r="M1213" i="1"/>
  <c r="K1213" i="1"/>
  <c r="I1213" i="1"/>
  <c r="H1213" i="1"/>
  <c r="E1213" i="1"/>
  <c r="D1213" i="1"/>
  <c r="Z1212" i="1"/>
  <c r="Y1212" i="1"/>
  <c r="X1212" i="1"/>
  <c r="P1212" i="1"/>
  <c r="N1212" i="1"/>
  <c r="M1212" i="1"/>
  <c r="K1212" i="1"/>
  <c r="I1212" i="1"/>
  <c r="H1212" i="1"/>
  <c r="G1212" i="1"/>
  <c r="E1212" i="1"/>
  <c r="D1212" i="1"/>
  <c r="Z1211" i="1"/>
  <c r="X1211" i="1"/>
  <c r="S1211" i="1"/>
  <c r="P1211" i="1"/>
  <c r="N1211" i="1"/>
  <c r="M1211" i="1"/>
  <c r="L1211" i="1"/>
  <c r="K1211" i="1"/>
  <c r="I1211" i="1"/>
  <c r="H1211" i="1"/>
  <c r="E1211" i="1"/>
  <c r="D1211" i="1"/>
  <c r="Z1210" i="1"/>
  <c r="AA1210" i="1" s="1"/>
  <c r="X1210" i="1"/>
  <c r="Y1210" i="1" s="1"/>
  <c r="Q1210" i="1"/>
  <c r="P1210" i="1"/>
  <c r="N1210" i="1"/>
  <c r="M1210" i="1"/>
  <c r="K1210" i="1"/>
  <c r="I1210" i="1"/>
  <c r="H1210" i="1"/>
  <c r="E1210" i="1"/>
  <c r="D1210" i="1"/>
  <c r="Z1209" i="1"/>
  <c r="X1209" i="1"/>
  <c r="AA1209" i="1" s="1"/>
  <c r="P1209" i="1"/>
  <c r="N1209" i="1"/>
  <c r="M1209" i="1"/>
  <c r="K1209" i="1"/>
  <c r="I1209" i="1"/>
  <c r="H1209" i="1"/>
  <c r="G1209" i="1"/>
  <c r="E1209" i="1"/>
  <c r="D1209" i="1"/>
  <c r="Z1208" i="1"/>
  <c r="AA1208" i="1" s="1"/>
  <c r="X1208" i="1"/>
  <c r="P1208" i="1"/>
  <c r="N1208" i="1"/>
  <c r="Q1208" i="1" s="1"/>
  <c r="M1208" i="1"/>
  <c r="K1208" i="1"/>
  <c r="J1208" i="1"/>
  <c r="I1208" i="1"/>
  <c r="H1208" i="1"/>
  <c r="E1208" i="1"/>
  <c r="D1208" i="1"/>
  <c r="Z1207" i="1"/>
  <c r="X1207" i="1"/>
  <c r="Y1207" i="1" s="1"/>
  <c r="Q1207" i="1"/>
  <c r="P1207" i="1"/>
  <c r="N1207" i="1"/>
  <c r="M1207" i="1"/>
  <c r="K1207" i="1"/>
  <c r="I1207" i="1"/>
  <c r="J1207" i="1" s="1"/>
  <c r="H1207" i="1"/>
  <c r="E1207" i="1"/>
  <c r="D1207" i="1"/>
  <c r="AA1206" i="1"/>
  <c r="Z1206" i="1"/>
  <c r="X1206" i="1"/>
  <c r="S1206" i="1"/>
  <c r="P1206" i="1"/>
  <c r="N1206" i="1"/>
  <c r="M1206" i="1"/>
  <c r="L1206" i="1"/>
  <c r="K1206" i="1"/>
  <c r="I1206" i="1"/>
  <c r="H1206" i="1"/>
  <c r="G1206" i="1"/>
  <c r="E1206" i="1"/>
  <c r="D1206" i="1"/>
  <c r="AA1205" i="1"/>
  <c r="Z1205" i="1"/>
  <c r="X1205" i="1"/>
  <c r="Y1205" i="1" s="1"/>
  <c r="P1205" i="1"/>
  <c r="Q1205" i="1" s="1"/>
  <c r="N1205" i="1"/>
  <c r="M1205" i="1"/>
  <c r="K1205" i="1"/>
  <c r="L1205" i="1" s="1"/>
  <c r="J1205" i="1"/>
  <c r="I1205" i="1"/>
  <c r="H1205" i="1"/>
  <c r="G1205" i="1"/>
  <c r="E1205" i="1"/>
  <c r="D1205" i="1"/>
  <c r="B1205" i="1"/>
  <c r="AA1204" i="1"/>
  <c r="Z1204" i="1"/>
  <c r="X1204" i="1"/>
  <c r="P1204" i="1"/>
  <c r="Q1204" i="1" s="1"/>
  <c r="N1204" i="1"/>
  <c r="M1204" i="1"/>
  <c r="K1204" i="1"/>
  <c r="I1204" i="1"/>
  <c r="H1204" i="1"/>
  <c r="E1204" i="1"/>
  <c r="D1204" i="1"/>
  <c r="Z1203" i="1"/>
  <c r="B1203" i="1" s="1"/>
  <c r="X1203" i="1"/>
  <c r="S1203" i="1"/>
  <c r="Q1203" i="1"/>
  <c r="P1203" i="1"/>
  <c r="N1203" i="1"/>
  <c r="M1203" i="1"/>
  <c r="K1203" i="1"/>
  <c r="L1203" i="1" s="1"/>
  <c r="J1203" i="1"/>
  <c r="I1203" i="1"/>
  <c r="H1203" i="1"/>
  <c r="E1203" i="1"/>
  <c r="G1256" i="1" s="1"/>
  <c r="D1203" i="1"/>
  <c r="Z1202" i="1"/>
  <c r="X1202" i="1"/>
  <c r="AA1202" i="1" s="1"/>
  <c r="S1202" i="1"/>
  <c r="P1202" i="1"/>
  <c r="Q1202" i="1" s="1"/>
  <c r="N1202" i="1"/>
  <c r="O1202" i="1" s="1"/>
  <c r="M1202" i="1"/>
  <c r="L1202" i="1"/>
  <c r="K1202" i="1"/>
  <c r="I1202" i="1"/>
  <c r="H1202" i="1"/>
  <c r="E1202" i="1"/>
  <c r="D1202" i="1"/>
  <c r="AA1201" i="1"/>
  <c r="Z1201" i="1"/>
  <c r="Y1201" i="1"/>
  <c r="X1201" i="1"/>
  <c r="P1201" i="1"/>
  <c r="N1201" i="1"/>
  <c r="M1201" i="1"/>
  <c r="K1201" i="1"/>
  <c r="I1201" i="1"/>
  <c r="J1201" i="1" s="1"/>
  <c r="H1201" i="1"/>
  <c r="G1201" i="1"/>
  <c r="E1201" i="1"/>
  <c r="D1201" i="1"/>
  <c r="AA1200" i="1"/>
  <c r="Z1200" i="1"/>
  <c r="Y1200" i="1"/>
  <c r="X1200" i="1"/>
  <c r="S1200" i="1"/>
  <c r="P1200" i="1"/>
  <c r="Q1200" i="1" s="1"/>
  <c r="N1200" i="1"/>
  <c r="M1200" i="1"/>
  <c r="K1200" i="1"/>
  <c r="I1200" i="1"/>
  <c r="H1200" i="1"/>
  <c r="E1200" i="1"/>
  <c r="G1200" i="1" s="1"/>
  <c r="D1200" i="1"/>
  <c r="B1200" i="1"/>
  <c r="AA1199" i="1"/>
  <c r="Z1199" i="1"/>
  <c r="X1199" i="1"/>
  <c r="Y1199" i="1" s="1"/>
  <c r="P1199" i="1"/>
  <c r="N1199" i="1"/>
  <c r="M1199" i="1"/>
  <c r="K1199" i="1"/>
  <c r="I1199" i="1"/>
  <c r="H1199" i="1"/>
  <c r="G1199" i="1"/>
  <c r="E1199" i="1"/>
  <c r="D1199" i="1"/>
  <c r="Z1198" i="1"/>
  <c r="Y1198" i="1"/>
  <c r="X1198" i="1"/>
  <c r="P1198" i="1"/>
  <c r="N1198" i="1"/>
  <c r="M1198" i="1"/>
  <c r="K1198" i="1"/>
  <c r="I1198" i="1"/>
  <c r="L1198" i="1" s="1"/>
  <c r="H1198" i="1"/>
  <c r="E1198" i="1"/>
  <c r="G1198" i="1" s="1"/>
  <c r="D1198" i="1"/>
  <c r="Z1197" i="1"/>
  <c r="AA1197" i="1" s="1"/>
  <c r="X1197" i="1"/>
  <c r="Q1197" i="1"/>
  <c r="P1197" i="1"/>
  <c r="N1197" i="1"/>
  <c r="M1197" i="1"/>
  <c r="K1197" i="1"/>
  <c r="I1197" i="1"/>
  <c r="J1197" i="1" s="1"/>
  <c r="H1197" i="1"/>
  <c r="E1197" i="1"/>
  <c r="D1197" i="1"/>
  <c r="Z1196" i="1"/>
  <c r="AA1196" i="1" s="1"/>
  <c r="Y1196" i="1"/>
  <c r="X1196" i="1"/>
  <c r="Q1196" i="1"/>
  <c r="P1196" i="1"/>
  <c r="N1196" i="1"/>
  <c r="M1196" i="1"/>
  <c r="K1196" i="1"/>
  <c r="J1196" i="1"/>
  <c r="I1196" i="1"/>
  <c r="L1196" i="1" s="1"/>
  <c r="H1196" i="1"/>
  <c r="E1196" i="1"/>
  <c r="G1196" i="1" s="1"/>
  <c r="D1196" i="1"/>
  <c r="Z1195" i="1"/>
  <c r="Y1195" i="1"/>
  <c r="X1195" i="1"/>
  <c r="AA1195" i="1" s="1"/>
  <c r="S1195" i="1"/>
  <c r="Q1195" i="1"/>
  <c r="P1195" i="1"/>
  <c r="B1195" i="1" s="1"/>
  <c r="O1195" i="1"/>
  <c r="N1195" i="1"/>
  <c r="M1195" i="1"/>
  <c r="K1195" i="1"/>
  <c r="I1195" i="1"/>
  <c r="H1195" i="1"/>
  <c r="G1195" i="1"/>
  <c r="E1195" i="1"/>
  <c r="D1195" i="1"/>
  <c r="Z1194" i="1"/>
  <c r="X1194" i="1"/>
  <c r="Y1194" i="1" s="1"/>
  <c r="S1194" i="1"/>
  <c r="P1194" i="1"/>
  <c r="B1194" i="1" s="1"/>
  <c r="O1194" i="1"/>
  <c r="N1194" i="1"/>
  <c r="Q1194" i="1" s="1"/>
  <c r="M1194" i="1"/>
  <c r="K1194" i="1"/>
  <c r="I1194" i="1"/>
  <c r="H1194" i="1"/>
  <c r="E1194" i="1"/>
  <c r="D1194" i="1"/>
  <c r="AA1193" i="1"/>
  <c r="Z1193" i="1"/>
  <c r="Y1193" i="1"/>
  <c r="X1193" i="1"/>
  <c r="Y1246" i="1" s="1"/>
  <c r="S1193" i="1"/>
  <c r="Q1193" i="1"/>
  <c r="P1193" i="1"/>
  <c r="N1193" i="1"/>
  <c r="M1193" i="1"/>
  <c r="L1193" i="1"/>
  <c r="K1193" i="1"/>
  <c r="J1193" i="1"/>
  <c r="I1193" i="1"/>
  <c r="H1193" i="1"/>
  <c r="E1193" i="1"/>
  <c r="G1246" i="1" s="1"/>
  <c r="D1193" i="1"/>
  <c r="B1193" i="1"/>
  <c r="Z1192" i="1"/>
  <c r="X1192" i="1"/>
  <c r="S1192" i="1"/>
  <c r="B1192" i="1"/>
  <c r="P1192" i="1"/>
  <c r="Q1192" i="1" s="1"/>
  <c r="N1192" i="1"/>
  <c r="O1245" i="1" s="1"/>
  <c r="M1192" i="1"/>
  <c r="K1192" i="1"/>
  <c r="L1192" i="1" s="1"/>
  <c r="I1192" i="1"/>
  <c r="H1192" i="1"/>
  <c r="G1192" i="1"/>
  <c r="E1192" i="1"/>
  <c r="D1192" i="1"/>
  <c r="Z1191" i="1"/>
  <c r="AA1191" i="1" s="1"/>
  <c r="X1191" i="1"/>
  <c r="P1191" i="1"/>
  <c r="Q1191" i="1" s="1"/>
  <c r="N1191" i="1"/>
  <c r="M1191" i="1"/>
  <c r="K1191" i="1"/>
  <c r="I1191" i="1"/>
  <c r="H1191" i="1"/>
  <c r="E1191" i="1"/>
  <c r="D1191" i="1"/>
  <c r="Z1190" i="1"/>
  <c r="X1190" i="1"/>
  <c r="Y1190" i="1" s="1"/>
  <c r="B1190" i="1"/>
  <c r="Q1190" i="1"/>
  <c r="P1190" i="1"/>
  <c r="N1190" i="1"/>
  <c r="M1190" i="1"/>
  <c r="L1190" i="1"/>
  <c r="K1190" i="1"/>
  <c r="I1190" i="1"/>
  <c r="H1190" i="1"/>
  <c r="E1190" i="1"/>
  <c r="G1190" i="1" s="1"/>
  <c r="D1190" i="1"/>
  <c r="AA1189" i="1"/>
  <c r="Z1189" i="1"/>
  <c r="X1189" i="1"/>
  <c r="S1189" i="1"/>
  <c r="S1242" i="1"/>
  <c r="P1189" i="1"/>
  <c r="N1189" i="1"/>
  <c r="M1189" i="1"/>
  <c r="K1189" i="1"/>
  <c r="I1189" i="1"/>
  <c r="H1189" i="1"/>
  <c r="G1189" i="1"/>
  <c r="E1189" i="1"/>
  <c r="D1189" i="1"/>
  <c r="Z1188" i="1"/>
  <c r="AA1188" i="1" s="1"/>
  <c r="X1188" i="1"/>
  <c r="Y1188" i="1" s="1"/>
  <c r="P1188" i="1"/>
  <c r="N1188" i="1"/>
  <c r="O1188" i="1" s="1"/>
  <c r="M1188" i="1"/>
  <c r="K1188" i="1"/>
  <c r="B1188" i="1" s="1"/>
  <c r="I1188" i="1"/>
  <c r="J1241" i="1" s="1"/>
  <c r="H1188" i="1"/>
  <c r="E1188" i="1"/>
  <c r="D1188" i="1"/>
  <c r="Z1187" i="1"/>
  <c r="Y1187" i="1"/>
  <c r="X1187" i="1"/>
  <c r="AA1187" i="1" s="1"/>
  <c r="S1187" i="1"/>
  <c r="Q1187" i="1"/>
  <c r="P1187" i="1"/>
  <c r="N1187" i="1"/>
  <c r="O1187" i="1" s="1"/>
  <c r="M1187" i="1"/>
  <c r="K1187" i="1"/>
  <c r="J1187" i="1"/>
  <c r="I1187" i="1"/>
  <c r="H1187" i="1"/>
  <c r="E1187" i="1"/>
  <c r="G1187" i="1" s="1"/>
  <c r="D1187" i="1"/>
  <c r="AA1186" i="1"/>
  <c r="Z1186" i="1"/>
  <c r="X1186" i="1"/>
  <c r="S1186" i="1"/>
  <c r="P1186" i="1"/>
  <c r="N1186" i="1"/>
  <c r="M1186" i="1"/>
  <c r="L1186" i="1"/>
  <c r="K1186" i="1"/>
  <c r="I1186" i="1"/>
  <c r="H1186" i="1"/>
  <c r="E1186" i="1"/>
  <c r="D1186" i="1"/>
  <c r="Z1185" i="1"/>
  <c r="AA1185" i="1" s="1"/>
  <c r="X1185" i="1"/>
  <c r="Y1185" i="1" s="1"/>
  <c r="S1185" i="1"/>
  <c r="P1185" i="1"/>
  <c r="B1185" i="1" s="1"/>
  <c r="N1185" i="1"/>
  <c r="M1185" i="1"/>
  <c r="K1185" i="1"/>
  <c r="J1185" i="1"/>
  <c r="I1185" i="1"/>
  <c r="H1185" i="1"/>
  <c r="G1185" i="1"/>
  <c r="E1185" i="1"/>
  <c r="D1185" i="1"/>
  <c r="Z1184" i="1"/>
  <c r="AA1184" i="1" s="1"/>
  <c r="Y1184" i="1"/>
  <c r="X1184" i="1"/>
  <c r="S1184" i="1"/>
  <c r="P1184" i="1"/>
  <c r="O1184" i="1"/>
  <c r="N1184" i="1"/>
  <c r="M1184" i="1"/>
  <c r="K1184" i="1"/>
  <c r="I1184" i="1"/>
  <c r="J1184" i="1" s="1"/>
  <c r="H1184" i="1"/>
  <c r="E1184" i="1"/>
  <c r="G1184" i="1" s="1"/>
  <c r="D1184" i="1"/>
  <c r="Z1183" i="1"/>
  <c r="X1183" i="1"/>
  <c r="Q1183" i="1"/>
  <c r="P1183" i="1"/>
  <c r="N1183" i="1"/>
  <c r="M1183" i="1"/>
  <c r="K1183" i="1"/>
  <c r="L1183" i="1" s="1"/>
  <c r="I1183" i="1"/>
  <c r="H1183" i="1"/>
  <c r="E1183" i="1"/>
  <c r="D1183" i="1"/>
  <c r="B1183" i="1"/>
  <c r="AA1182" i="1"/>
  <c r="Z1182" i="1"/>
  <c r="X1182" i="1"/>
  <c r="P1182" i="1"/>
  <c r="N1182" i="1"/>
  <c r="O1235" i="1" s="1"/>
  <c r="M1182" i="1"/>
  <c r="K1182" i="1"/>
  <c r="I1182" i="1"/>
  <c r="L1182" i="1" s="1"/>
  <c r="H1182" i="1"/>
  <c r="E1182" i="1"/>
  <c r="G1235" i="1" s="1"/>
  <c r="D1182" i="1"/>
  <c r="Z1181" i="1"/>
  <c r="X1181" i="1"/>
  <c r="AA1181" i="1" s="1"/>
  <c r="S1234" i="1"/>
  <c r="Q1181" i="1"/>
  <c r="P1181" i="1"/>
  <c r="N1181" i="1"/>
  <c r="M1181" i="1"/>
  <c r="K1181" i="1"/>
  <c r="I1181" i="1"/>
  <c r="J1234" i="1" s="1"/>
  <c r="H1181" i="1"/>
  <c r="E1181" i="1"/>
  <c r="D1181" i="1"/>
  <c r="AA1180" i="1"/>
  <c r="Z1180" i="1"/>
  <c r="X1180" i="1"/>
  <c r="P1180" i="1"/>
  <c r="N1180" i="1"/>
  <c r="O1233" i="1" s="1"/>
  <c r="M1180" i="1"/>
  <c r="K1180" i="1"/>
  <c r="I1180" i="1"/>
  <c r="H1180" i="1"/>
  <c r="E1180" i="1"/>
  <c r="D1180" i="1"/>
  <c r="Z1179" i="1"/>
  <c r="X1179" i="1"/>
  <c r="P1179" i="1"/>
  <c r="N1179" i="1"/>
  <c r="M1179" i="1"/>
  <c r="K1179" i="1"/>
  <c r="I1179" i="1"/>
  <c r="L1179" i="1" s="1"/>
  <c r="H1179" i="1"/>
  <c r="E1179" i="1"/>
  <c r="G1232" i="1" s="1"/>
  <c r="D1179" i="1"/>
  <c r="AA1178" i="1"/>
  <c r="Z1178" i="1"/>
  <c r="X1178" i="1"/>
  <c r="Q1178" i="1"/>
  <c r="P1178" i="1"/>
  <c r="N1178" i="1"/>
  <c r="O1231" i="1" s="1"/>
  <c r="M1178" i="1"/>
  <c r="L1178" i="1"/>
  <c r="K1178" i="1"/>
  <c r="I1178" i="1"/>
  <c r="H1178" i="1"/>
  <c r="E1178" i="1"/>
  <c r="D1178" i="1"/>
  <c r="AA1177" i="1"/>
  <c r="Z1177" i="1"/>
  <c r="X1177" i="1"/>
  <c r="P1177" i="1"/>
  <c r="N1177" i="1"/>
  <c r="Q1177" i="1" s="1"/>
  <c r="M1177" i="1"/>
  <c r="K1177" i="1"/>
  <c r="L1177" i="1" s="1"/>
  <c r="I1177" i="1"/>
  <c r="H1177" i="1"/>
  <c r="E1177" i="1"/>
  <c r="G1230" i="1" s="1"/>
  <c r="D1177" i="1"/>
  <c r="B1177" i="1"/>
  <c r="AA1176" i="1"/>
  <c r="Z1176" i="1"/>
  <c r="X1176" i="1"/>
  <c r="P1176" i="1"/>
  <c r="Q1176" i="1" s="1"/>
  <c r="N1176" i="1"/>
  <c r="O1229" i="1" s="1"/>
  <c r="M1176" i="1"/>
  <c r="K1176" i="1"/>
  <c r="I1176" i="1"/>
  <c r="J1229" i="1" s="1"/>
  <c r="H1176" i="1"/>
  <c r="E1176" i="1"/>
  <c r="G1229" i="1" s="1"/>
  <c r="D1176" i="1"/>
  <c r="AA1175" i="1"/>
  <c r="Z1175" i="1"/>
  <c r="X1175" i="1"/>
  <c r="P1175" i="1"/>
  <c r="N1175" i="1"/>
  <c r="M1175" i="1"/>
  <c r="K1175" i="1"/>
  <c r="B1175" i="1" s="1"/>
  <c r="I1175" i="1"/>
  <c r="J1228" i="1" s="1"/>
  <c r="H1175" i="1"/>
  <c r="E1175" i="1"/>
  <c r="G1228" i="1" s="1"/>
  <c r="D1175" i="1"/>
  <c r="Z1174" i="1"/>
  <c r="X1174" i="1"/>
  <c r="P1174" i="1"/>
  <c r="N1174" i="1"/>
  <c r="O1227" i="1" s="1"/>
  <c r="M1174" i="1"/>
  <c r="L1174" i="1"/>
  <c r="K1174" i="1"/>
  <c r="I1174" i="1"/>
  <c r="H1174" i="1"/>
  <c r="E1174" i="1"/>
  <c r="D1174" i="1"/>
  <c r="Z1173" i="1"/>
  <c r="AA1173" i="1" s="1"/>
  <c r="X1173" i="1"/>
  <c r="P1173" i="1"/>
  <c r="B1173" i="1" s="1"/>
  <c r="N1173" i="1"/>
  <c r="O1226" i="1" s="1"/>
  <c r="M1173" i="1"/>
  <c r="K1173" i="1"/>
  <c r="I1173" i="1"/>
  <c r="L1173" i="1" s="1"/>
  <c r="H1173" i="1"/>
  <c r="E1173" i="1"/>
  <c r="D1173" i="1"/>
  <c r="Z1172" i="1"/>
  <c r="X1172" i="1"/>
  <c r="Y1225" i="1" s="1"/>
  <c r="B1172" i="1"/>
  <c r="P1172" i="1"/>
  <c r="N1172" i="1"/>
  <c r="M1172" i="1"/>
  <c r="K1172" i="1"/>
  <c r="I1172" i="1"/>
  <c r="H1172" i="1"/>
  <c r="E1172" i="1"/>
  <c r="D1172" i="1"/>
  <c r="AA1171" i="1"/>
  <c r="Z1171" i="1"/>
  <c r="X1171" i="1"/>
  <c r="P1171" i="1"/>
  <c r="N1171" i="1"/>
  <c r="O1224" i="1" s="1"/>
  <c r="M1171" i="1"/>
  <c r="K1171" i="1"/>
  <c r="B1171" i="1" s="1"/>
  <c r="I1171" i="1"/>
  <c r="H1171" i="1"/>
  <c r="E1171" i="1"/>
  <c r="G1224" i="1" s="1"/>
  <c r="D1171" i="1"/>
  <c r="Z1170" i="1"/>
  <c r="X1170" i="1"/>
  <c r="AA1170" i="1" s="1"/>
  <c r="B1170" i="1"/>
  <c r="P1170" i="1"/>
  <c r="N1170" i="1"/>
  <c r="O1223" i="1" s="1"/>
  <c r="M1170" i="1"/>
  <c r="K1170" i="1"/>
  <c r="L1170" i="1" s="1"/>
  <c r="I1170" i="1"/>
  <c r="H1170" i="1"/>
  <c r="E1170" i="1"/>
  <c r="D1170" i="1"/>
  <c r="AA1169" i="1"/>
  <c r="Z1169" i="1"/>
  <c r="X1169" i="1"/>
  <c r="S1169" i="1"/>
  <c r="P1169" i="1"/>
  <c r="N1169" i="1"/>
  <c r="Q1169" i="1" s="1"/>
  <c r="M1169" i="1"/>
  <c r="K1169" i="1"/>
  <c r="J1169" i="1"/>
  <c r="I1169" i="1"/>
  <c r="H1169" i="1"/>
  <c r="E1169" i="1"/>
  <c r="D1169" i="1"/>
  <c r="Z1168" i="1"/>
  <c r="AA1168" i="1" s="1"/>
  <c r="X1168" i="1"/>
  <c r="S1168" i="1"/>
  <c r="Q1168" i="1"/>
  <c r="P1168" i="1"/>
  <c r="N1168" i="1"/>
  <c r="M1168" i="1"/>
  <c r="K1168" i="1"/>
  <c r="J1168" i="1"/>
  <c r="I1168" i="1"/>
  <c r="L1168" i="1" s="1"/>
  <c r="H1168" i="1"/>
  <c r="G1168" i="1"/>
  <c r="E1168" i="1"/>
  <c r="D1168" i="1"/>
  <c r="Z1167" i="1"/>
  <c r="X1167" i="1"/>
  <c r="S1167" i="1"/>
  <c r="Q1167" i="1"/>
  <c r="P1167" i="1"/>
  <c r="N1167" i="1"/>
  <c r="M1167" i="1"/>
  <c r="L1167" i="1"/>
  <c r="K1167" i="1"/>
  <c r="J1167" i="1"/>
  <c r="I1167" i="1"/>
  <c r="J1220" i="1" s="1"/>
  <c r="H1167" i="1"/>
  <c r="E1167" i="1"/>
  <c r="D1167" i="1"/>
  <c r="AA1166" i="1"/>
  <c r="Z1166" i="1"/>
  <c r="X1166" i="1"/>
  <c r="S1166" i="1"/>
  <c r="S1219" i="1"/>
  <c r="Q1166" i="1"/>
  <c r="P1166" i="1"/>
  <c r="N1166" i="1"/>
  <c r="M1166" i="1"/>
  <c r="K1166" i="1"/>
  <c r="I1166" i="1"/>
  <c r="J1166" i="1" s="1"/>
  <c r="H1166" i="1"/>
  <c r="E1166" i="1"/>
  <c r="D1166" i="1"/>
  <c r="B1166" i="1"/>
  <c r="Z1165" i="1"/>
  <c r="Y1165" i="1"/>
  <c r="X1165" i="1"/>
  <c r="AA1165" i="1" s="1"/>
  <c r="S1165" i="1"/>
  <c r="P1165" i="1"/>
  <c r="N1165" i="1"/>
  <c r="M1165" i="1"/>
  <c r="L1165" i="1"/>
  <c r="K1165" i="1"/>
  <c r="I1165" i="1"/>
  <c r="H1165" i="1"/>
  <c r="E1165" i="1"/>
  <c r="D1165" i="1"/>
  <c r="Z1164" i="1"/>
  <c r="X1164" i="1"/>
  <c r="S1164" i="1"/>
  <c r="Q1164" i="1"/>
  <c r="P1164" i="1"/>
  <c r="O1164" i="1"/>
  <c r="N1164" i="1"/>
  <c r="M1164" i="1"/>
  <c r="K1164" i="1"/>
  <c r="L1164" i="1" s="1"/>
  <c r="I1164" i="1"/>
  <c r="H1164" i="1"/>
  <c r="G1164" i="1"/>
  <c r="E1164" i="1"/>
  <c r="D1164" i="1"/>
  <c r="B1164" i="1"/>
  <c r="Z1163" i="1"/>
  <c r="AA1163" i="1" s="1"/>
  <c r="Y1163" i="1"/>
  <c r="X1163" i="1"/>
  <c r="P1163" i="1"/>
  <c r="Q1163" i="1" s="1"/>
  <c r="N1163" i="1"/>
  <c r="M1163" i="1"/>
  <c r="K1163" i="1"/>
  <c r="I1163" i="1"/>
  <c r="J1163" i="1" s="1"/>
  <c r="H1163" i="1"/>
  <c r="G1163" i="1"/>
  <c r="E1163" i="1"/>
  <c r="D1163" i="1"/>
  <c r="Z1162" i="1"/>
  <c r="X1162" i="1"/>
  <c r="S1162" i="1"/>
  <c r="P1162" i="1"/>
  <c r="N1162" i="1"/>
  <c r="O1215" i="1" s="1"/>
  <c r="M1162" i="1"/>
  <c r="L1162" i="1"/>
  <c r="K1162" i="1"/>
  <c r="I1162" i="1"/>
  <c r="H1162" i="1"/>
  <c r="E1162" i="1"/>
  <c r="D1162" i="1"/>
  <c r="AA1161" i="1"/>
  <c r="Z1161" i="1"/>
  <c r="X1161" i="1"/>
  <c r="P1161" i="1"/>
  <c r="Q1161" i="1" s="1"/>
  <c r="N1161" i="1"/>
  <c r="M1161" i="1"/>
  <c r="K1161" i="1"/>
  <c r="J1161" i="1"/>
  <c r="I1161" i="1"/>
  <c r="J1214" i="1" s="1"/>
  <c r="H1161" i="1"/>
  <c r="E1161" i="1"/>
  <c r="G1161" i="1" s="1"/>
  <c r="D1161" i="1"/>
  <c r="Z1160" i="1"/>
  <c r="X1160" i="1"/>
  <c r="Y1160" i="1" s="1"/>
  <c r="S1160" i="1"/>
  <c r="P1160" i="1"/>
  <c r="O1160" i="1"/>
  <c r="N1160" i="1"/>
  <c r="M1160" i="1"/>
  <c r="K1160" i="1"/>
  <c r="J1160" i="1"/>
  <c r="I1160" i="1"/>
  <c r="H1160" i="1"/>
  <c r="G1160" i="1"/>
  <c r="E1160" i="1"/>
  <c r="G1213" i="1" s="1"/>
  <c r="D1160" i="1"/>
  <c r="Z1159" i="1"/>
  <c r="AA1159" i="1" s="1"/>
  <c r="Y1159" i="1"/>
  <c r="X1159" i="1"/>
  <c r="S1159" i="1"/>
  <c r="P1159" i="1"/>
  <c r="N1159" i="1"/>
  <c r="M1159" i="1"/>
  <c r="K1159" i="1"/>
  <c r="I1159" i="1"/>
  <c r="J1159" i="1" s="1"/>
  <c r="H1159" i="1"/>
  <c r="E1159" i="1"/>
  <c r="D1159" i="1"/>
  <c r="Z1158" i="1"/>
  <c r="AA1158" i="1" s="1"/>
  <c r="Y1158" i="1"/>
  <c r="X1158" i="1"/>
  <c r="S1158" i="1"/>
  <c r="P1158" i="1"/>
  <c r="Q1158" i="1" s="1"/>
  <c r="N1158" i="1"/>
  <c r="M1158" i="1"/>
  <c r="L1158" i="1"/>
  <c r="K1158" i="1"/>
  <c r="I1158" i="1"/>
  <c r="J1158" i="1" s="1"/>
  <c r="H1158" i="1"/>
  <c r="E1158" i="1"/>
  <c r="D1158" i="1"/>
  <c r="Z1157" i="1"/>
  <c r="AA1157" i="1" s="1"/>
  <c r="X1157" i="1"/>
  <c r="P1157" i="1"/>
  <c r="N1157" i="1"/>
  <c r="O1157" i="1" s="1"/>
  <c r="M1157" i="1"/>
  <c r="K1157" i="1"/>
  <c r="J1157" i="1"/>
  <c r="I1157" i="1"/>
  <c r="H1157" i="1"/>
  <c r="E1157" i="1"/>
  <c r="D1157" i="1"/>
  <c r="Z1156" i="1"/>
  <c r="X1156" i="1"/>
  <c r="P1156" i="1"/>
  <c r="N1156" i="1"/>
  <c r="M1156" i="1"/>
  <c r="K1156" i="1"/>
  <c r="L1156" i="1" s="1"/>
  <c r="J1156" i="1"/>
  <c r="I1156" i="1"/>
  <c r="H1156" i="1"/>
  <c r="E1156" i="1"/>
  <c r="G1156" i="1" s="1"/>
  <c r="D1156" i="1"/>
  <c r="Z1155" i="1"/>
  <c r="X1155" i="1"/>
  <c r="S1155" i="1"/>
  <c r="P1155" i="1"/>
  <c r="N1155" i="1"/>
  <c r="M1155" i="1"/>
  <c r="L1155" i="1"/>
  <c r="K1155" i="1"/>
  <c r="I1155" i="1"/>
  <c r="H1155" i="1"/>
  <c r="E1155" i="1"/>
  <c r="D1155" i="1"/>
  <c r="Z1154" i="1"/>
  <c r="AA1154" i="1" s="1"/>
  <c r="X1154" i="1"/>
  <c r="P1154" i="1"/>
  <c r="B1154" i="1" s="1"/>
  <c r="N1154" i="1"/>
  <c r="O1207" i="1" s="1"/>
  <c r="M1154" i="1"/>
  <c r="L1154" i="1"/>
  <c r="K1154" i="1"/>
  <c r="J1154" i="1"/>
  <c r="I1154" i="1"/>
  <c r="H1154" i="1"/>
  <c r="E1154" i="1"/>
  <c r="D1154" i="1"/>
  <c r="Z1153" i="1"/>
  <c r="X1153" i="1"/>
  <c r="AA1153" i="1" s="1"/>
  <c r="S1153" i="1"/>
  <c r="Q1153" i="1"/>
  <c r="P1153" i="1"/>
  <c r="N1153" i="1"/>
  <c r="M1153" i="1"/>
  <c r="K1153" i="1"/>
  <c r="I1153" i="1"/>
  <c r="H1153" i="1"/>
  <c r="E1153" i="1"/>
  <c r="D1153" i="1"/>
  <c r="Z1152" i="1"/>
  <c r="AA1152" i="1" s="1"/>
  <c r="X1152" i="1"/>
  <c r="S1152" i="1"/>
  <c r="S1205" i="1"/>
  <c r="P1152" i="1"/>
  <c r="N1152" i="1"/>
  <c r="M1152" i="1"/>
  <c r="L1152" i="1"/>
  <c r="K1152" i="1"/>
  <c r="I1152" i="1"/>
  <c r="H1152" i="1"/>
  <c r="E1152" i="1"/>
  <c r="D1152" i="1"/>
  <c r="B1152" i="1"/>
  <c r="AA1151" i="1"/>
  <c r="Z1151" i="1"/>
  <c r="Y1151" i="1"/>
  <c r="X1151" i="1"/>
  <c r="Y1204" i="1" s="1"/>
  <c r="P1151" i="1"/>
  <c r="N1151" i="1"/>
  <c r="M1151" i="1"/>
  <c r="K1151" i="1"/>
  <c r="I1151" i="1"/>
  <c r="H1151" i="1"/>
  <c r="G1151" i="1"/>
  <c r="E1151" i="1"/>
  <c r="D1151" i="1"/>
  <c r="Z1150" i="1"/>
  <c r="X1150" i="1"/>
  <c r="B1150" i="1"/>
  <c r="P1150" i="1"/>
  <c r="N1150" i="1"/>
  <c r="Q1150" i="1" s="1"/>
  <c r="M1150" i="1"/>
  <c r="L1150" i="1"/>
  <c r="K1150" i="1"/>
  <c r="I1150" i="1"/>
  <c r="H1150" i="1"/>
  <c r="E1150" i="1"/>
  <c r="G1150" i="1" s="1"/>
  <c r="D1150" i="1"/>
  <c r="Z1149" i="1"/>
  <c r="X1149" i="1"/>
  <c r="Y1149" i="1" s="1"/>
  <c r="P1149" i="1"/>
  <c r="Q1149" i="1" s="1"/>
  <c r="N1149" i="1"/>
  <c r="M1149" i="1"/>
  <c r="K1149" i="1"/>
  <c r="J1149" i="1"/>
  <c r="I1149" i="1"/>
  <c r="J1202" i="1" s="1"/>
  <c r="H1149" i="1"/>
  <c r="E1149" i="1"/>
  <c r="D1149" i="1"/>
  <c r="AA1148" i="1"/>
  <c r="Z1148" i="1"/>
  <c r="X1148" i="1"/>
  <c r="S1148" i="1"/>
  <c r="B1148" i="1"/>
  <c r="Q1148" i="1"/>
  <c r="P1148" i="1"/>
  <c r="N1148" i="1"/>
  <c r="M1148" i="1"/>
  <c r="K1148" i="1"/>
  <c r="L1148" i="1" s="1"/>
  <c r="I1148" i="1"/>
  <c r="H1148" i="1"/>
  <c r="E1148" i="1"/>
  <c r="D1148" i="1"/>
  <c r="Z1147" i="1"/>
  <c r="AA1147" i="1" s="1"/>
  <c r="X1147" i="1"/>
  <c r="Q1147" i="1"/>
  <c r="P1147" i="1"/>
  <c r="N1147" i="1"/>
  <c r="M1147" i="1"/>
  <c r="L1147" i="1"/>
  <c r="K1147" i="1"/>
  <c r="I1147" i="1"/>
  <c r="J1147" i="1" s="1"/>
  <c r="H1147" i="1"/>
  <c r="E1147" i="1"/>
  <c r="D1147" i="1"/>
  <c r="AA1146" i="1"/>
  <c r="Z1146" i="1"/>
  <c r="X1146" i="1"/>
  <c r="B1146" i="1"/>
  <c r="S1199" i="1"/>
  <c r="Q1146" i="1"/>
  <c r="P1146" i="1"/>
  <c r="N1146" i="1"/>
  <c r="M1146" i="1"/>
  <c r="K1146" i="1"/>
  <c r="J1146" i="1"/>
  <c r="I1146" i="1"/>
  <c r="H1146" i="1"/>
  <c r="E1146" i="1"/>
  <c r="G1146" i="1" s="1"/>
  <c r="D1146" i="1"/>
  <c r="AA1145" i="1"/>
  <c r="Z1145" i="1"/>
  <c r="Y1145" i="1"/>
  <c r="X1145" i="1"/>
  <c r="P1145" i="1"/>
  <c r="N1145" i="1"/>
  <c r="M1145" i="1"/>
  <c r="K1145" i="1"/>
  <c r="I1145" i="1"/>
  <c r="H1145" i="1"/>
  <c r="G1145" i="1"/>
  <c r="E1145" i="1"/>
  <c r="D1145" i="1"/>
  <c r="Z1144" i="1"/>
  <c r="Y1144" i="1"/>
  <c r="X1144" i="1"/>
  <c r="P1144" i="1"/>
  <c r="N1144" i="1"/>
  <c r="M1144" i="1"/>
  <c r="L1144" i="1"/>
  <c r="K1144" i="1"/>
  <c r="J1144" i="1"/>
  <c r="I1144" i="1"/>
  <c r="H1144" i="1"/>
  <c r="E1144" i="1"/>
  <c r="G1197" i="1" s="1"/>
  <c r="D1144" i="1"/>
  <c r="Z1143" i="1"/>
  <c r="AA1143" i="1" s="1"/>
  <c r="X1143" i="1"/>
  <c r="B1143" i="1"/>
  <c r="S1143" i="1"/>
  <c r="P1143" i="1"/>
  <c r="N1143" i="1"/>
  <c r="M1143" i="1"/>
  <c r="K1143" i="1"/>
  <c r="I1143" i="1"/>
  <c r="J1143" i="1" s="1"/>
  <c r="H1143" i="1"/>
  <c r="E1143" i="1"/>
  <c r="D1143" i="1"/>
  <c r="Z1142" i="1"/>
  <c r="X1142" i="1"/>
  <c r="Y1142" i="1" s="1"/>
  <c r="S1142" i="1"/>
  <c r="P1142" i="1"/>
  <c r="Q1142" i="1" s="1"/>
  <c r="O1142" i="1"/>
  <c r="N1142" i="1"/>
  <c r="M1142" i="1"/>
  <c r="K1142" i="1"/>
  <c r="I1142" i="1"/>
  <c r="H1142" i="1"/>
  <c r="E1142" i="1"/>
  <c r="D1142" i="1"/>
  <c r="Z1141" i="1"/>
  <c r="X1141" i="1"/>
  <c r="Y1141" i="1" s="1"/>
  <c r="Q1141" i="1"/>
  <c r="P1141" i="1"/>
  <c r="N1141" i="1"/>
  <c r="M1141" i="1"/>
  <c r="K1141" i="1"/>
  <c r="I1141" i="1"/>
  <c r="J1141" i="1" s="1"/>
  <c r="H1141" i="1"/>
  <c r="E1141" i="1"/>
  <c r="G1141" i="1" s="1"/>
  <c r="D1141" i="1"/>
  <c r="Z1140" i="1"/>
  <c r="AA1140" i="1" s="1"/>
  <c r="X1140" i="1"/>
  <c r="S1140" i="1"/>
  <c r="Q1140" i="1"/>
  <c r="P1140" i="1"/>
  <c r="O1140" i="1"/>
  <c r="N1140" i="1"/>
  <c r="O1193" i="1" s="1"/>
  <c r="M1140" i="1"/>
  <c r="L1140" i="1"/>
  <c r="K1140" i="1"/>
  <c r="I1140" i="1"/>
  <c r="H1140" i="1"/>
  <c r="E1140" i="1"/>
  <c r="G1193" i="1" s="1"/>
  <c r="D1140" i="1"/>
  <c r="B1140" i="1"/>
  <c r="Z1139" i="1"/>
  <c r="X1139" i="1"/>
  <c r="Y1139" i="1" s="1"/>
  <c r="P1139" i="1"/>
  <c r="Q1139" i="1" s="1"/>
  <c r="N1139" i="1"/>
  <c r="O1192" i="1" s="1"/>
  <c r="M1139" i="1"/>
  <c r="K1139" i="1"/>
  <c r="J1139" i="1"/>
  <c r="I1139" i="1"/>
  <c r="J1192" i="1" s="1"/>
  <c r="H1139" i="1"/>
  <c r="E1139" i="1"/>
  <c r="D1139" i="1"/>
  <c r="Z1138" i="1"/>
  <c r="AA1138" i="1" s="1"/>
  <c r="X1138" i="1"/>
  <c r="Y1191" i="1" s="1"/>
  <c r="S1138" i="1"/>
  <c r="S1191" i="1"/>
  <c r="P1138" i="1"/>
  <c r="N1138" i="1"/>
  <c r="M1138" i="1"/>
  <c r="K1138" i="1"/>
  <c r="I1138" i="1"/>
  <c r="L1138" i="1" s="1"/>
  <c r="H1138" i="1"/>
  <c r="E1138" i="1"/>
  <c r="D1138" i="1"/>
  <c r="Z1137" i="1"/>
  <c r="X1137" i="1"/>
  <c r="AA1137" i="1" s="1"/>
  <c r="S1137" i="1"/>
  <c r="P1137" i="1"/>
  <c r="N1137" i="1"/>
  <c r="M1137" i="1"/>
  <c r="K1137" i="1"/>
  <c r="I1137" i="1"/>
  <c r="H1137" i="1"/>
  <c r="G1137" i="1"/>
  <c r="E1137" i="1"/>
  <c r="D1137" i="1"/>
  <c r="Z1136" i="1"/>
  <c r="AA1136" i="1" s="1"/>
  <c r="Y1136" i="1"/>
  <c r="X1136" i="1"/>
  <c r="Y1189" i="1" s="1"/>
  <c r="P1136" i="1"/>
  <c r="Q1136" i="1" s="1"/>
  <c r="N1136" i="1"/>
  <c r="M1136" i="1"/>
  <c r="K1136" i="1"/>
  <c r="I1136" i="1"/>
  <c r="H1136" i="1"/>
  <c r="G1136" i="1"/>
  <c r="E1136" i="1"/>
  <c r="D1136" i="1"/>
  <c r="B1136" i="1"/>
  <c r="Z1135" i="1"/>
  <c r="AA1135" i="1" s="1"/>
  <c r="X1135" i="1"/>
  <c r="S1188" i="1"/>
  <c r="P1135" i="1"/>
  <c r="Q1135" i="1" s="1"/>
  <c r="O1135" i="1"/>
  <c r="N1135" i="1"/>
  <c r="M1135" i="1"/>
  <c r="K1135" i="1"/>
  <c r="I1135" i="1"/>
  <c r="H1135" i="1"/>
  <c r="E1135" i="1"/>
  <c r="D1135" i="1"/>
  <c r="AA1134" i="1"/>
  <c r="Z1134" i="1"/>
  <c r="X1134" i="1"/>
  <c r="Y1134" i="1" s="1"/>
  <c r="P1134" i="1"/>
  <c r="N1134" i="1"/>
  <c r="Q1134" i="1" s="1"/>
  <c r="M1134" i="1"/>
  <c r="K1134" i="1"/>
  <c r="J1134" i="1"/>
  <c r="I1134" i="1"/>
  <c r="H1134" i="1"/>
  <c r="G1134" i="1"/>
  <c r="E1134" i="1"/>
  <c r="D1134" i="1"/>
  <c r="Z1133" i="1"/>
  <c r="AA1133" i="1" s="1"/>
  <c r="X1133" i="1"/>
  <c r="Y1186" i="1" s="1"/>
  <c r="S1133" i="1"/>
  <c r="P1133" i="1"/>
  <c r="N1133" i="1"/>
  <c r="O1133" i="1" s="1"/>
  <c r="M1133" i="1"/>
  <c r="K1133" i="1"/>
  <c r="J1133" i="1"/>
  <c r="I1133" i="1"/>
  <c r="L1133" i="1" s="1"/>
  <c r="H1133" i="1"/>
  <c r="E1133" i="1"/>
  <c r="G1186" i="1" s="1"/>
  <c r="D1133" i="1"/>
  <c r="Z1132" i="1"/>
  <c r="X1132" i="1"/>
  <c r="Y1132" i="1" s="1"/>
  <c r="P1132" i="1"/>
  <c r="O1132" i="1"/>
  <c r="N1132" i="1"/>
  <c r="O1185" i="1" s="1"/>
  <c r="M1132" i="1"/>
  <c r="L1132" i="1"/>
  <c r="K1132" i="1"/>
  <c r="I1132" i="1"/>
  <c r="H1132" i="1"/>
  <c r="E1132" i="1"/>
  <c r="D1132" i="1"/>
  <c r="Z1131" i="1"/>
  <c r="AA1131" i="1" s="1"/>
  <c r="Y1131" i="1"/>
  <c r="X1131" i="1"/>
  <c r="Q1131" i="1"/>
  <c r="P1131" i="1"/>
  <c r="N1131" i="1"/>
  <c r="M1131" i="1"/>
  <c r="L1131" i="1"/>
  <c r="K1131" i="1"/>
  <c r="I1131" i="1"/>
  <c r="H1131" i="1"/>
  <c r="G1131" i="1"/>
  <c r="E1131" i="1"/>
  <c r="D1131" i="1"/>
  <c r="B1131" i="1"/>
  <c r="Z1130" i="1"/>
  <c r="X1130" i="1"/>
  <c r="S1130" i="1"/>
  <c r="P1130" i="1"/>
  <c r="Q1130" i="1" s="1"/>
  <c r="O1130" i="1"/>
  <c r="N1130" i="1"/>
  <c r="M1130" i="1"/>
  <c r="K1130" i="1"/>
  <c r="I1130" i="1"/>
  <c r="H1130" i="1"/>
  <c r="E1130" i="1"/>
  <c r="D1130" i="1"/>
  <c r="Z1129" i="1"/>
  <c r="X1129" i="1"/>
  <c r="AA1129" i="1" s="1"/>
  <c r="S1129" i="1"/>
  <c r="P1129" i="1"/>
  <c r="O1129" i="1"/>
  <c r="N1129" i="1"/>
  <c r="Q1129" i="1" s="1"/>
  <c r="M1129" i="1"/>
  <c r="K1129" i="1"/>
  <c r="I1129" i="1"/>
  <c r="H1129" i="1"/>
  <c r="E1129" i="1"/>
  <c r="D1129" i="1"/>
  <c r="Z1128" i="1"/>
  <c r="X1128" i="1"/>
  <c r="P1128" i="1"/>
  <c r="Q1128" i="1" s="1"/>
  <c r="N1128" i="1"/>
  <c r="M1128" i="1"/>
  <c r="K1128" i="1"/>
  <c r="I1128" i="1"/>
  <c r="H1128" i="1"/>
  <c r="E1128" i="1"/>
  <c r="D1128" i="1"/>
  <c r="Z1127" i="1"/>
  <c r="X1127" i="1"/>
  <c r="Y1127" i="1" s="1"/>
  <c r="P1127" i="1"/>
  <c r="N1127" i="1"/>
  <c r="Q1127" i="1" s="1"/>
  <c r="M1127" i="1"/>
  <c r="K1127" i="1"/>
  <c r="I1127" i="1"/>
  <c r="H1127" i="1"/>
  <c r="E1127" i="1"/>
  <c r="G1127" i="1" s="1"/>
  <c r="D1127" i="1"/>
  <c r="Z1126" i="1"/>
  <c r="Y1126" i="1"/>
  <c r="X1126" i="1"/>
  <c r="S1126" i="1"/>
  <c r="Q1126" i="1"/>
  <c r="P1126" i="1"/>
  <c r="N1126" i="1"/>
  <c r="M1126" i="1"/>
  <c r="K1126" i="1"/>
  <c r="I1126" i="1"/>
  <c r="L1126" i="1" s="1"/>
  <c r="H1126" i="1"/>
  <c r="E1126" i="1"/>
  <c r="G1126" i="1" s="1"/>
  <c r="D1126" i="1"/>
  <c r="B1126" i="1"/>
  <c r="Z1125" i="1"/>
  <c r="AA1125" i="1" s="1"/>
  <c r="X1125" i="1"/>
  <c r="P1125" i="1"/>
  <c r="Q1125" i="1" s="1"/>
  <c r="N1125" i="1"/>
  <c r="O1125" i="1" s="1"/>
  <c r="M1125" i="1"/>
  <c r="K1125" i="1"/>
  <c r="I1125" i="1"/>
  <c r="J1125" i="1" s="1"/>
  <c r="H1125" i="1"/>
  <c r="E1125" i="1"/>
  <c r="D1125" i="1"/>
  <c r="Z1124" i="1"/>
  <c r="X1124" i="1"/>
  <c r="Y1124" i="1" s="1"/>
  <c r="S1124" i="1"/>
  <c r="P1124" i="1"/>
  <c r="N1124" i="1"/>
  <c r="M1124" i="1"/>
  <c r="L1124" i="1"/>
  <c r="K1124" i="1"/>
  <c r="I1124" i="1"/>
  <c r="H1124" i="1"/>
  <c r="E1124" i="1"/>
  <c r="D1124" i="1"/>
  <c r="B1124" i="1"/>
  <c r="Z1123" i="1"/>
  <c r="X1123" i="1"/>
  <c r="AA1123" i="1" s="1"/>
  <c r="S1123" i="1"/>
  <c r="P1123" i="1"/>
  <c r="N1123" i="1"/>
  <c r="O1123" i="1" s="1"/>
  <c r="M1123" i="1"/>
  <c r="L1123" i="1"/>
  <c r="K1123" i="1"/>
  <c r="I1123" i="1"/>
  <c r="H1123" i="1"/>
  <c r="G1123" i="1"/>
  <c r="E1123" i="1"/>
  <c r="D1123" i="1"/>
  <c r="Z1122" i="1"/>
  <c r="AA1122" i="1" s="1"/>
  <c r="X1122" i="1"/>
  <c r="Y1122" i="1" s="1"/>
  <c r="P1122" i="1"/>
  <c r="N1122" i="1"/>
  <c r="O1122" i="1" s="1"/>
  <c r="M1122" i="1"/>
  <c r="L1122" i="1"/>
  <c r="K1122" i="1"/>
  <c r="I1122" i="1"/>
  <c r="J1122" i="1" s="1"/>
  <c r="H1122" i="1"/>
  <c r="E1122" i="1"/>
  <c r="D1122" i="1"/>
  <c r="Z1121" i="1"/>
  <c r="Y1121" i="1"/>
  <c r="X1121" i="1"/>
  <c r="S1121" i="1"/>
  <c r="P1121" i="1"/>
  <c r="Q1121" i="1" s="1"/>
  <c r="O1121" i="1"/>
  <c r="N1121" i="1"/>
  <c r="M1121" i="1"/>
  <c r="K1121" i="1"/>
  <c r="I1121" i="1"/>
  <c r="H1121" i="1"/>
  <c r="E1121" i="1"/>
  <c r="G1121" i="1" s="1"/>
  <c r="D1121" i="1"/>
  <c r="Z1120" i="1"/>
  <c r="X1120" i="1"/>
  <c r="S1120" i="1"/>
  <c r="P1120" i="1"/>
  <c r="Q1120" i="1" s="1"/>
  <c r="N1120" i="1"/>
  <c r="M1120" i="1"/>
  <c r="L1120" i="1"/>
  <c r="K1120" i="1"/>
  <c r="I1120" i="1"/>
  <c r="H1120" i="1"/>
  <c r="E1120" i="1"/>
  <c r="D1120" i="1"/>
  <c r="B1120" i="1"/>
  <c r="AA1119" i="1"/>
  <c r="Z1119" i="1"/>
  <c r="X1119" i="1"/>
  <c r="Q1119" i="1"/>
  <c r="P1119" i="1"/>
  <c r="N1119" i="1"/>
  <c r="O1119" i="1" s="1"/>
  <c r="M1119" i="1"/>
  <c r="K1119" i="1"/>
  <c r="I1119" i="1"/>
  <c r="L1119" i="1" s="1"/>
  <c r="H1119" i="1"/>
  <c r="E1119" i="1"/>
  <c r="D1119" i="1"/>
  <c r="Z1118" i="1"/>
  <c r="X1118" i="1"/>
  <c r="B1118" i="1"/>
  <c r="Q1118" i="1"/>
  <c r="P1118" i="1"/>
  <c r="N1118" i="1"/>
  <c r="O1118" i="1" s="1"/>
  <c r="M1118" i="1"/>
  <c r="L1118" i="1"/>
  <c r="K1118" i="1"/>
  <c r="I1118" i="1"/>
  <c r="H1118" i="1"/>
  <c r="E1118" i="1"/>
  <c r="G1118" i="1" s="1"/>
  <c r="D1118" i="1"/>
  <c r="Z1117" i="1"/>
  <c r="AA1117" i="1" s="1"/>
  <c r="X1117" i="1"/>
  <c r="P1117" i="1"/>
  <c r="Q1117" i="1" s="1"/>
  <c r="O1117" i="1"/>
  <c r="N1117" i="1"/>
  <c r="M1117" i="1"/>
  <c r="K1117" i="1"/>
  <c r="J1117" i="1"/>
  <c r="I1117" i="1"/>
  <c r="H1117" i="1"/>
  <c r="E1117" i="1"/>
  <c r="G1117" i="1" s="1"/>
  <c r="D1117" i="1"/>
  <c r="Z1116" i="1"/>
  <c r="X1116" i="1"/>
  <c r="Y1116" i="1" s="1"/>
  <c r="P1116" i="1"/>
  <c r="Q1116" i="1" s="1"/>
  <c r="N1116" i="1"/>
  <c r="M1116" i="1"/>
  <c r="K1116" i="1"/>
  <c r="I1116" i="1"/>
  <c r="J1116" i="1" s="1"/>
  <c r="H1116" i="1"/>
  <c r="E1116" i="1"/>
  <c r="G1169" i="1" s="1"/>
  <c r="D1116" i="1"/>
  <c r="P1115" i="1"/>
  <c r="Q1115" i="1" s="1"/>
  <c r="N1115" i="1"/>
  <c r="M1115" i="1"/>
  <c r="K1115" i="1"/>
  <c r="I1115" i="1"/>
  <c r="J1115" i="1" s="1"/>
  <c r="H1115" i="1"/>
  <c r="E1115" i="1"/>
  <c r="D1115" i="1"/>
  <c r="Z1114" i="1"/>
  <c r="X1114" i="1"/>
  <c r="Y1114" i="1" s="1"/>
  <c r="V1114" i="1"/>
  <c r="U1114" i="1"/>
  <c r="P1114" i="1"/>
  <c r="N1114" i="1"/>
  <c r="O1167" i="1" s="1"/>
  <c r="M1114" i="1"/>
  <c r="K1114" i="1"/>
  <c r="I1114" i="1"/>
  <c r="H1114" i="1"/>
  <c r="E1114" i="1"/>
  <c r="D1114" i="1"/>
  <c r="Z1113" i="1"/>
  <c r="AA1113" i="1" s="1"/>
  <c r="X1113" i="1"/>
  <c r="Y1166" i="1" s="1"/>
  <c r="V1113" i="1"/>
  <c r="U1113" i="1"/>
  <c r="P1113" i="1"/>
  <c r="O1113" i="1"/>
  <c r="N1113" i="1"/>
  <c r="Q1113" i="1" s="1"/>
  <c r="M1113" i="1"/>
  <c r="L1113" i="1"/>
  <c r="K1113" i="1"/>
  <c r="J1113" i="1"/>
  <c r="I1113" i="1"/>
  <c r="H1113" i="1"/>
  <c r="E1113" i="1"/>
  <c r="D1113" i="1"/>
  <c r="Z1112" i="1"/>
  <c r="AA1112" i="1" s="1"/>
  <c r="X1112" i="1"/>
  <c r="V1112" i="1"/>
  <c r="U1112" i="1"/>
  <c r="P1112" i="1"/>
  <c r="N1112" i="1"/>
  <c r="Q1112" i="1" s="1"/>
  <c r="M1112" i="1"/>
  <c r="L1112" i="1"/>
  <c r="K1112" i="1"/>
  <c r="I1112" i="1"/>
  <c r="H1112" i="1"/>
  <c r="E1112" i="1"/>
  <c r="G1165" i="1" s="1"/>
  <c r="D1112" i="1"/>
  <c r="Z1111" i="1"/>
  <c r="AA1111" i="1" s="1"/>
  <c r="Y1111" i="1"/>
  <c r="X1111" i="1"/>
  <c r="V1111" i="1"/>
  <c r="U1111" i="1"/>
  <c r="S1111" i="1"/>
  <c r="P1111" i="1"/>
  <c r="N1111" i="1"/>
  <c r="O1111" i="1" s="1"/>
  <c r="M1111" i="1"/>
  <c r="K1111" i="1"/>
  <c r="J1111" i="1"/>
  <c r="I1111" i="1"/>
  <c r="H1111" i="1"/>
  <c r="G1111" i="1"/>
  <c r="E1111" i="1"/>
  <c r="D1111" i="1"/>
  <c r="Z1110" i="1"/>
  <c r="X1110" i="1"/>
  <c r="Y1110" i="1" s="1"/>
  <c r="V1110" i="1"/>
  <c r="U1110" i="1"/>
  <c r="S1163" i="1"/>
  <c r="P1110" i="1"/>
  <c r="B1110" i="1" s="1"/>
  <c r="N1110" i="1"/>
  <c r="M1110" i="1"/>
  <c r="K1110" i="1"/>
  <c r="I1110" i="1"/>
  <c r="J1110" i="1" s="1"/>
  <c r="H1110" i="1"/>
  <c r="G1110" i="1"/>
  <c r="E1110" i="1"/>
  <c r="D1110" i="1"/>
  <c r="AA1109" i="1"/>
  <c r="Z1109" i="1"/>
  <c r="X1109" i="1"/>
  <c r="Y1109" i="1" s="1"/>
  <c r="V1109" i="1"/>
  <c r="U1109" i="1"/>
  <c r="P1109" i="1"/>
  <c r="Q1109" i="1" s="1"/>
  <c r="N1109" i="1"/>
  <c r="M1109" i="1"/>
  <c r="K1109" i="1"/>
  <c r="I1109" i="1"/>
  <c r="H1109" i="1"/>
  <c r="E1109" i="1"/>
  <c r="G1109" i="1" s="1"/>
  <c r="D1109" i="1"/>
  <c r="AA1108" i="1"/>
  <c r="Z1108" i="1"/>
  <c r="X1108" i="1"/>
  <c r="V1108" i="1"/>
  <c r="U1108" i="1"/>
  <c r="P1108" i="1"/>
  <c r="N1108" i="1"/>
  <c r="M1108" i="1"/>
  <c r="L1108" i="1"/>
  <c r="K1108" i="1"/>
  <c r="I1108" i="1"/>
  <c r="J1108" i="1" s="1"/>
  <c r="H1108" i="1"/>
  <c r="E1108" i="1"/>
  <c r="D1108" i="1"/>
  <c r="B1108" i="1"/>
  <c r="Z1107" i="1"/>
  <c r="AA1107" i="1" s="1"/>
  <c r="Y1107" i="1"/>
  <c r="X1107" i="1"/>
  <c r="V1107" i="1"/>
  <c r="U1107" i="1"/>
  <c r="S1107" i="1"/>
  <c r="Q1107" i="1"/>
  <c r="P1107" i="1"/>
  <c r="N1107" i="1"/>
  <c r="M1107" i="1"/>
  <c r="K1107" i="1"/>
  <c r="I1107" i="1"/>
  <c r="H1107" i="1"/>
  <c r="G1107" i="1"/>
  <c r="E1107" i="1"/>
  <c r="D1107" i="1"/>
  <c r="Z1106" i="1"/>
  <c r="AA1106" i="1" s="1"/>
  <c r="X1106" i="1"/>
  <c r="V1106" i="1"/>
  <c r="U1106" i="1"/>
  <c r="P1106" i="1"/>
  <c r="O1106" i="1"/>
  <c r="N1106" i="1"/>
  <c r="O1159" i="1" s="1"/>
  <c r="M1106" i="1"/>
  <c r="L1106" i="1"/>
  <c r="K1106" i="1"/>
  <c r="I1106" i="1"/>
  <c r="H1106" i="1"/>
  <c r="E1106" i="1"/>
  <c r="G1159" i="1" s="1"/>
  <c r="D1106" i="1"/>
  <c r="Z1105" i="1"/>
  <c r="AA1105" i="1" s="1"/>
  <c r="Y1105" i="1"/>
  <c r="X1105" i="1"/>
  <c r="V1105" i="1"/>
  <c r="U1105" i="1"/>
  <c r="P1105" i="1"/>
  <c r="N1105" i="1"/>
  <c r="M1105" i="1"/>
  <c r="L1105" i="1"/>
  <c r="K1105" i="1"/>
  <c r="I1105" i="1"/>
  <c r="H1105" i="1"/>
  <c r="E1105" i="1"/>
  <c r="D1105" i="1"/>
  <c r="Z1104" i="1"/>
  <c r="X1104" i="1"/>
  <c r="V1104" i="1"/>
  <c r="U1104" i="1"/>
  <c r="P1104" i="1"/>
  <c r="Q1104" i="1" s="1"/>
  <c r="O1104" i="1"/>
  <c r="N1104" i="1"/>
  <c r="M1104" i="1"/>
  <c r="K1104" i="1"/>
  <c r="L1104" i="1" s="1"/>
  <c r="I1104" i="1"/>
  <c r="H1104" i="1"/>
  <c r="E1104" i="1"/>
  <c r="G1104" i="1" s="1"/>
  <c r="D1104" i="1"/>
  <c r="Z1103" i="1"/>
  <c r="AA1103" i="1" s="1"/>
  <c r="X1103" i="1"/>
  <c r="V1103" i="1"/>
  <c r="U1103" i="1"/>
  <c r="P1103" i="1"/>
  <c r="Q1103" i="1" s="1"/>
  <c r="N1103" i="1"/>
  <c r="M1103" i="1"/>
  <c r="K1103" i="1"/>
  <c r="J1103" i="1"/>
  <c r="I1103" i="1"/>
  <c r="H1103" i="1"/>
  <c r="E1103" i="1"/>
  <c r="D1103" i="1"/>
  <c r="AA1102" i="1"/>
  <c r="Z1102" i="1"/>
  <c r="X1102" i="1"/>
  <c r="V1102" i="1"/>
  <c r="U1102" i="1"/>
  <c r="S1102" i="1"/>
  <c r="P1102" i="1"/>
  <c r="N1102" i="1"/>
  <c r="M1102" i="1"/>
  <c r="K1102" i="1"/>
  <c r="I1102" i="1"/>
  <c r="H1102" i="1"/>
  <c r="G1102" i="1"/>
  <c r="E1102" i="1"/>
  <c r="D1102" i="1"/>
  <c r="Z1101" i="1"/>
  <c r="Y1101" i="1"/>
  <c r="X1101" i="1"/>
  <c r="AA1101" i="1" s="1"/>
  <c r="V1101" i="1"/>
  <c r="U1101" i="1"/>
  <c r="S1101" i="1"/>
  <c r="S1154" i="1"/>
  <c r="P1101" i="1"/>
  <c r="N1101" i="1"/>
  <c r="O1154" i="1" s="1"/>
  <c r="M1101" i="1"/>
  <c r="K1101" i="1"/>
  <c r="I1101" i="1"/>
  <c r="H1101" i="1"/>
  <c r="G1101" i="1"/>
  <c r="E1101" i="1"/>
  <c r="D1101" i="1"/>
  <c r="Z1100" i="1"/>
  <c r="AA1100" i="1" s="1"/>
  <c r="X1100" i="1"/>
  <c r="V1100" i="1"/>
  <c r="U1100" i="1"/>
  <c r="P1100" i="1"/>
  <c r="Q1100" i="1" s="1"/>
  <c r="N1100" i="1"/>
  <c r="M1100" i="1"/>
  <c r="K1100" i="1"/>
  <c r="I1100" i="1"/>
  <c r="J1100" i="1" s="1"/>
  <c r="H1100" i="1"/>
  <c r="E1100" i="1"/>
  <c r="D1100" i="1"/>
  <c r="Z1099" i="1"/>
  <c r="X1099" i="1"/>
  <c r="Y1152" i="1" s="1"/>
  <c r="V1099" i="1"/>
  <c r="U1099" i="1"/>
  <c r="P1099" i="1"/>
  <c r="N1099" i="1"/>
  <c r="Q1099" i="1" s="1"/>
  <c r="M1099" i="1"/>
  <c r="K1099" i="1"/>
  <c r="J1099" i="1"/>
  <c r="I1099" i="1"/>
  <c r="J1152" i="1" s="1"/>
  <c r="H1099" i="1"/>
  <c r="E1099" i="1"/>
  <c r="G1099" i="1" s="1"/>
  <c r="D1099" i="1"/>
  <c r="Z1098" i="1"/>
  <c r="Y1098" i="1"/>
  <c r="X1098" i="1"/>
  <c r="V1098" i="1"/>
  <c r="U1098" i="1"/>
  <c r="S1098" i="1"/>
  <c r="P1098" i="1"/>
  <c r="N1098" i="1"/>
  <c r="O1098" i="1" s="1"/>
  <c r="M1098" i="1"/>
  <c r="K1098" i="1"/>
  <c r="J1098" i="1"/>
  <c r="I1098" i="1"/>
  <c r="L1098" i="1" s="1"/>
  <c r="H1098" i="1"/>
  <c r="E1098" i="1"/>
  <c r="D1098" i="1"/>
  <c r="AA1097" i="1"/>
  <c r="Z1097" i="1"/>
  <c r="X1097" i="1"/>
  <c r="V1097" i="1"/>
  <c r="U1097" i="1"/>
  <c r="P1097" i="1"/>
  <c r="N1097" i="1"/>
  <c r="M1097" i="1"/>
  <c r="K1097" i="1"/>
  <c r="J1097" i="1"/>
  <c r="I1097" i="1"/>
  <c r="J1150" i="1" s="1"/>
  <c r="H1097" i="1"/>
  <c r="G1097" i="1"/>
  <c r="E1097" i="1"/>
  <c r="D1097" i="1"/>
  <c r="Z1096" i="1"/>
  <c r="Y1096" i="1"/>
  <c r="X1096" i="1"/>
  <c r="AA1096" i="1" s="1"/>
  <c r="V1096" i="1"/>
  <c r="U1096" i="1"/>
  <c r="S1149" i="1"/>
  <c r="Q1096" i="1"/>
  <c r="P1096" i="1"/>
  <c r="B1096" i="1" s="1"/>
  <c r="N1096" i="1"/>
  <c r="M1096" i="1"/>
  <c r="K1096" i="1"/>
  <c r="L1096" i="1" s="1"/>
  <c r="I1096" i="1"/>
  <c r="H1096" i="1"/>
  <c r="E1096" i="1"/>
  <c r="G1096" i="1" s="1"/>
  <c r="D1096" i="1"/>
  <c r="Z1095" i="1"/>
  <c r="X1095" i="1"/>
  <c r="V1095" i="1"/>
  <c r="U1095" i="1"/>
  <c r="P1095" i="1"/>
  <c r="Q1095" i="1" s="1"/>
  <c r="O1095" i="1"/>
  <c r="N1095" i="1"/>
  <c r="O1148" i="1" s="1"/>
  <c r="M1095" i="1"/>
  <c r="K1095" i="1"/>
  <c r="I1095" i="1"/>
  <c r="H1095" i="1"/>
  <c r="E1095" i="1"/>
  <c r="G1095" i="1" s="1"/>
  <c r="D1095" i="1"/>
  <c r="Z1094" i="1"/>
  <c r="AA1094" i="1" s="1"/>
  <c r="Y1094" i="1"/>
  <c r="X1094" i="1"/>
  <c r="Y1147" i="1" s="1"/>
  <c r="V1094" i="1"/>
  <c r="U1094" i="1"/>
  <c r="P1094" i="1"/>
  <c r="N1094" i="1"/>
  <c r="O1094" i="1" s="1"/>
  <c r="M1094" i="1"/>
  <c r="K1094" i="1"/>
  <c r="J1094" i="1"/>
  <c r="I1094" i="1"/>
  <c r="L1094" i="1" s="1"/>
  <c r="H1094" i="1"/>
  <c r="E1094" i="1"/>
  <c r="D1094" i="1"/>
  <c r="Z1093" i="1"/>
  <c r="X1093" i="1"/>
  <c r="Y1093" i="1" s="1"/>
  <c r="V1093" i="1"/>
  <c r="U1093" i="1"/>
  <c r="S1093" i="1"/>
  <c r="P1093" i="1"/>
  <c r="Q1093" i="1" s="1"/>
  <c r="N1093" i="1"/>
  <c r="M1093" i="1"/>
  <c r="K1093" i="1"/>
  <c r="I1093" i="1"/>
  <c r="H1093" i="1"/>
  <c r="E1093" i="1"/>
  <c r="D1093" i="1"/>
  <c r="Z1092" i="1"/>
  <c r="X1092" i="1"/>
  <c r="Y1092" i="1" s="1"/>
  <c r="V1092" i="1"/>
  <c r="U1092" i="1"/>
  <c r="P1092" i="1"/>
  <c r="N1092" i="1"/>
  <c r="M1092" i="1"/>
  <c r="K1092" i="1"/>
  <c r="L1092" i="1" s="1"/>
  <c r="I1092" i="1"/>
  <c r="H1092" i="1"/>
  <c r="E1092" i="1"/>
  <c r="G1092" i="1" s="1"/>
  <c r="D1092" i="1"/>
  <c r="AA1091" i="1"/>
  <c r="Z1091" i="1"/>
  <c r="X1091" i="1"/>
  <c r="V1091" i="1"/>
  <c r="U1091" i="1"/>
  <c r="B1091" i="1" s="1"/>
  <c r="S1091" i="1"/>
  <c r="P1091" i="1"/>
  <c r="Q1091" i="1" s="1"/>
  <c r="N1091" i="1"/>
  <c r="M1091" i="1"/>
  <c r="K1091" i="1"/>
  <c r="L1091" i="1" s="1"/>
  <c r="I1091" i="1"/>
  <c r="H1091" i="1"/>
  <c r="E1091" i="1"/>
  <c r="D1091" i="1"/>
  <c r="Z1090" i="1"/>
  <c r="X1090" i="1"/>
  <c r="Y1090" i="1" s="1"/>
  <c r="V1090" i="1"/>
  <c r="U1090" i="1"/>
  <c r="P1090" i="1"/>
  <c r="Q1090" i="1" s="1"/>
  <c r="O1090" i="1"/>
  <c r="N1090" i="1"/>
  <c r="M1090" i="1"/>
  <c r="L1090" i="1"/>
  <c r="K1090" i="1"/>
  <c r="I1090" i="1"/>
  <c r="J1090" i="1" s="1"/>
  <c r="H1090" i="1"/>
  <c r="E1090" i="1"/>
  <c r="D1090" i="1"/>
  <c r="Z1089" i="1"/>
  <c r="AA1089" i="1" s="1"/>
  <c r="Y1089" i="1"/>
  <c r="X1089" i="1"/>
  <c r="V1089" i="1"/>
  <c r="U1089" i="1"/>
  <c r="S1089" i="1"/>
  <c r="P1089" i="1"/>
  <c r="Q1089" i="1" s="1"/>
  <c r="O1089" i="1"/>
  <c r="N1089" i="1"/>
  <c r="M1089" i="1"/>
  <c r="K1089" i="1"/>
  <c r="J1089" i="1"/>
  <c r="I1089" i="1"/>
  <c r="H1089" i="1"/>
  <c r="E1089" i="1"/>
  <c r="G1089" i="1" s="1"/>
  <c r="D1089" i="1"/>
  <c r="Z1088" i="1"/>
  <c r="AA1088" i="1" s="1"/>
  <c r="X1088" i="1"/>
  <c r="V1088" i="1"/>
  <c r="U1088" i="1"/>
  <c r="P1088" i="1"/>
  <c r="N1088" i="1"/>
  <c r="M1088" i="1"/>
  <c r="L1088" i="1"/>
  <c r="K1088" i="1"/>
  <c r="B1088" i="1" s="1"/>
  <c r="I1088" i="1"/>
  <c r="H1088" i="1"/>
  <c r="E1088" i="1"/>
  <c r="D1088" i="1"/>
  <c r="Z1087" i="1"/>
  <c r="X1087" i="1"/>
  <c r="V1087" i="1"/>
  <c r="B1087" i="1" s="1"/>
  <c r="U1087" i="1"/>
  <c r="S1087" i="1"/>
  <c r="P1087" i="1"/>
  <c r="Q1087" i="1" s="1"/>
  <c r="O1087" i="1"/>
  <c r="N1087" i="1"/>
  <c r="M1087" i="1"/>
  <c r="K1087" i="1"/>
  <c r="I1087" i="1"/>
  <c r="H1087" i="1"/>
  <c r="E1087" i="1"/>
  <c r="D1087" i="1"/>
  <c r="Z1086" i="1"/>
  <c r="AA1086" i="1" s="1"/>
  <c r="Y1086" i="1"/>
  <c r="X1086" i="1"/>
  <c r="V1086" i="1"/>
  <c r="U1086" i="1"/>
  <c r="S1086" i="1"/>
  <c r="S1139" i="1"/>
  <c r="P1086" i="1"/>
  <c r="N1086" i="1"/>
  <c r="M1086" i="1"/>
  <c r="K1086" i="1"/>
  <c r="I1086" i="1"/>
  <c r="H1086" i="1"/>
  <c r="E1086" i="1"/>
  <c r="D1086" i="1"/>
  <c r="Z1085" i="1"/>
  <c r="AA1085" i="1" s="1"/>
  <c r="Y1085" i="1"/>
  <c r="X1085" i="1"/>
  <c r="V1085" i="1"/>
  <c r="U1085" i="1"/>
  <c r="S1085" i="1"/>
  <c r="Q1085" i="1"/>
  <c r="P1085" i="1"/>
  <c r="O1085" i="1"/>
  <c r="N1085" i="1"/>
  <c r="M1085" i="1"/>
  <c r="K1085" i="1"/>
  <c r="I1085" i="1"/>
  <c r="H1085" i="1"/>
  <c r="E1085" i="1"/>
  <c r="G1085" i="1" s="1"/>
  <c r="D1085" i="1"/>
  <c r="Z1084" i="1"/>
  <c r="X1084" i="1"/>
  <c r="V1084" i="1"/>
  <c r="U1084" i="1"/>
  <c r="S1084" i="1"/>
  <c r="P1084" i="1"/>
  <c r="O1084" i="1"/>
  <c r="N1084" i="1"/>
  <c r="M1084" i="1"/>
  <c r="K1084" i="1"/>
  <c r="I1084" i="1"/>
  <c r="H1084" i="1"/>
  <c r="G1084" i="1"/>
  <c r="E1084" i="1"/>
  <c r="D1084" i="1"/>
  <c r="AA1083" i="1"/>
  <c r="Z1083" i="1"/>
  <c r="Y1083" i="1"/>
  <c r="X1083" i="1"/>
  <c r="V1083" i="1"/>
  <c r="U1083" i="1"/>
  <c r="S1083" i="1"/>
  <c r="P1083" i="1"/>
  <c r="Q1083" i="1" s="1"/>
  <c r="N1083" i="1"/>
  <c r="O1136" i="1" s="1"/>
  <c r="M1083" i="1"/>
  <c r="L1083" i="1"/>
  <c r="K1083" i="1"/>
  <c r="I1083" i="1"/>
  <c r="H1083" i="1"/>
  <c r="E1083" i="1"/>
  <c r="D1083" i="1"/>
  <c r="B1083" i="1"/>
  <c r="C1083" i="1" s="1"/>
  <c r="AA1082" i="1"/>
  <c r="Z1082" i="1"/>
  <c r="Y1082" i="1"/>
  <c r="X1082" i="1"/>
  <c r="Y1135" i="1" s="1"/>
  <c r="V1082" i="1"/>
  <c r="U1082" i="1"/>
  <c r="Q1082" i="1"/>
  <c r="P1082" i="1"/>
  <c r="N1082" i="1"/>
  <c r="M1082" i="1"/>
  <c r="L1082" i="1"/>
  <c r="K1082" i="1"/>
  <c r="J1082" i="1"/>
  <c r="I1082" i="1"/>
  <c r="J1135" i="1" s="1"/>
  <c r="H1082" i="1"/>
  <c r="E1082" i="1"/>
  <c r="D1082" i="1"/>
  <c r="AA1081" i="1"/>
  <c r="Z1081" i="1"/>
  <c r="X1081" i="1"/>
  <c r="V1081" i="1"/>
  <c r="U1081" i="1"/>
  <c r="P1081" i="1"/>
  <c r="N1081" i="1"/>
  <c r="M1081" i="1"/>
  <c r="L1081" i="1"/>
  <c r="K1081" i="1"/>
  <c r="J1081" i="1"/>
  <c r="I1081" i="1"/>
  <c r="H1081" i="1"/>
  <c r="E1081" i="1"/>
  <c r="G1081" i="1" s="1"/>
  <c r="D1081" i="1"/>
  <c r="AA1080" i="1"/>
  <c r="Z1080" i="1"/>
  <c r="X1080" i="1"/>
  <c r="V1080" i="1"/>
  <c r="U1080" i="1"/>
  <c r="P1080" i="1"/>
  <c r="Q1080" i="1" s="1"/>
  <c r="O1080" i="1"/>
  <c r="N1080" i="1"/>
  <c r="M1080" i="1"/>
  <c r="L1080" i="1"/>
  <c r="K1080" i="1"/>
  <c r="I1080" i="1"/>
  <c r="J1080" i="1" s="1"/>
  <c r="H1080" i="1"/>
  <c r="E1080" i="1"/>
  <c r="D1080" i="1"/>
  <c r="Z1079" i="1"/>
  <c r="AA1079" i="1" s="1"/>
  <c r="X1079" i="1"/>
  <c r="V1079" i="1"/>
  <c r="U1079" i="1"/>
  <c r="S1079" i="1"/>
  <c r="P1079" i="1"/>
  <c r="N1079" i="1"/>
  <c r="O1079" i="1" s="1"/>
  <c r="M1079" i="1"/>
  <c r="K1079" i="1"/>
  <c r="I1079" i="1"/>
  <c r="H1079" i="1"/>
  <c r="G1079" i="1"/>
  <c r="E1079" i="1"/>
  <c r="G1132" i="1" s="1"/>
  <c r="D1079" i="1"/>
  <c r="Z1078" i="1"/>
  <c r="AA1078" i="1" s="1"/>
  <c r="X1078" i="1"/>
  <c r="V1078" i="1"/>
  <c r="U1078" i="1"/>
  <c r="P1078" i="1"/>
  <c r="Q1078" i="1" s="1"/>
  <c r="O1078" i="1"/>
  <c r="N1078" i="1"/>
  <c r="O1131" i="1" s="1"/>
  <c r="M1078" i="1"/>
  <c r="K1078" i="1"/>
  <c r="J1078" i="1"/>
  <c r="I1078" i="1"/>
  <c r="H1078" i="1"/>
  <c r="E1078" i="1"/>
  <c r="D1078" i="1"/>
  <c r="Z1077" i="1"/>
  <c r="AA1077" i="1" s="1"/>
  <c r="Y1077" i="1"/>
  <c r="X1077" i="1"/>
  <c r="V1077" i="1"/>
  <c r="U1077" i="1"/>
  <c r="S1077" i="1"/>
  <c r="P1077" i="1"/>
  <c r="Q1077" i="1" s="1"/>
  <c r="N1077" i="1"/>
  <c r="O1077" i="1" s="1"/>
  <c r="M1077" i="1"/>
  <c r="K1077" i="1"/>
  <c r="I1077" i="1"/>
  <c r="H1077" i="1"/>
  <c r="E1077" i="1"/>
  <c r="D1077" i="1"/>
  <c r="Z1076" i="1"/>
  <c r="AA1076" i="1" s="1"/>
  <c r="X1076" i="1"/>
  <c r="Y1076" i="1" s="1"/>
  <c r="V1076" i="1"/>
  <c r="U1076" i="1"/>
  <c r="S1076" i="1"/>
  <c r="P1076" i="1"/>
  <c r="Q1076" i="1" s="1"/>
  <c r="O1076" i="1"/>
  <c r="N1076" i="1"/>
  <c r="M1076" i="1"/>
  <c r="K1076" i="1"/>
  <c r="I1076" i="1"/>
  <c r="J1076" i="1" s="1"/>
  <c r="H1076" i="1"/>
  <c r="E1076" i="1"/>
  <c r="D1076" i="1"/>
  <c r="Z1075" i="1"/>
  <c r="AA1075" i="1" s="1"/>
  <c r="Y1075" i="1"/>
  <c r="X1075" i="1"/>
  <c r="V1075" i="1"/>
  <c r="U1075" i="1"/>
  <c r="S1075" i="1"/>
  <c r="P1075" i="1"/>
  <c r="N1075" i="1"/>
  <c r="O1128" i="1" s="1"/>
  <c r="M1075" i="1"/>
  <c r="K1075" i="1"/>
  <c r="I1075" i="1"/>
  <c r="J1075" i="1" s="1"/>
  <c r="H1075" i="1"/>
  <c r="E1075" i="1"/>
  <c r="D1075" i="1"/>
  <c r="Z1074" i="1"/>
  <c r="AA1074" i="1" s="1"/>
  <c r="Y1074" i="1"/>
  <c r="X1074" i="1"/>
  <c r="V1074" i="1"/>
  <c r="U1074" i="1"/>
  <c r="P1074" i="1"/>
  <c r="N1074" i="1"/>
  <c r="M1074" i="1"/>
  <c r="L1074" i="1"/>
  <c r="K1074" i="1"/>
  <c r="I1074" i="1"/>
  <c r="H1074" i="1"/>
  <c r="E1074" i="1"/>
  <c r="G1074" i="1" s="1"/>
  <c r="D1074" i="1"/>
  <c r="Z1073" i="1"/>
  <c r="Y1073" i="1"/>
  <c r="X1073" i="1"/>
  <c r="V1073" i="1"/>
  <c r="U1073" i="1"/>
  <c r="P1073" i="1"/>
  <c r="N1073" i="1"/>
  <c r="O1073" i="1" s="1"/>
  <c r="M1073" i="1"/>
  <c r="L1073" i="1"/>
  <c r="K1073" i="1"/>
  <c r="I1073" i="1"/>
  <c r="H1073" i="1"/>
  <c r="G1073" i="1"/>
  <c r="E1073" i="1"/>
  <c r="D1073" i="1"/>
  <c r="AA1072" i="1"/>
  <c r="Z1072" i="1"/>
  <c r="X1072" i="1"/>
  <c r="Y1072" i="1" s="1"/>
  <c r="V1072" i="1"/>
  <c r="U1072" i="1"/>
  <c r="S1072" i="1"/>
  <c r="P1072" i="1"/>
  <c r="Q1072" i="1" s="1"/>
  <c r="N1072" i="1"/>
  <c r="M1072" i="1"/>
  <c r="K1072" i="1"/>
  <c r="I1072" i="1"/>
  <c r="J1072" i="1" s="1"/>
  <c r="H1072" i="1"/>
  <c r="E1072" i="1"/>
  <c r="G1125" i="1" s="1"/>
  <c r="D1072" i="1"/>
  <c r="Z1071" i="1"/>
  <c r="AA1071" i="1" s="1"/>
  <c r="X1071" i="1"/>
  <c r="Y1071" i="1" s="1"/>
  <c r="V1071" i="1"/>
  <c r="U1071" i="1"/>
  <c r="S1071" i="1"/>
  <c r="P1071" i="1"/>
  <c r="N1071" i="1"/>
  <c r="M1071" i="1"/>
  <c r="K1071" i="1"/>
  <c r="I1071" i="1"/>
  <c r="J1071" i="1" s="1"/>
  <c r="H1071" i="1"/>
  <c r="E1071" i="1"/>
  <c r="D1071" i="1"/>
  <c r="Z1070" i="1"/>
  <c r="X1070" i="1"/>
  <c r="V1070" i="1"/>
  <c r="U1070" i="1"/>
  <c r="S1070" i="1"/>
  <c r="P1070" i="1"/>
  <c r="Q1070" i="1" s="1"/>
  <c r="N1070" i="1"/>
  <c r="O1070" i="1" s="1"/>
  <c r="M1070" i="1"/>
  <c r="L1070" i="1"/>
  <c r="K1070" i="1"/>
  <c r="I1070" i="1"/>
  <c r="J1070" i="1" s="1"/>
  <c r="H1070" i="1"/>
  <c r="G1070" i="1"/>
  <c r="E1070" i="1"/>
  <c r="D1070" i="1"/>
  <c r="Z1069" i="1"/>
  <c r="Y1069" i="1"/>
  <c r="X1069" i="1"/>
  <c r="V1069" i="1"/>
  <c r="U1069" i="1"/>
  <c r="S1069" i="1"/>
  <c r="P1069" i="1"/>
  <c r="O1069" i="1"/>
  <c r="N1069" i="1"/>
  <c r="M1069" i="1"/>
  <c r="K1069" i="1"/>
  <c r="L1069" i="1" s="1"/>
  <c r="J1069" i="1"/>
  <c r="I1069" i="1"/>
  <c r="H1069" i="1"/>
  <c r="G1069" i="1"/>
  <c r="E1069" i="1"/>
  <c r="G1122" i="1" s="1"/>
  <c r="D1069" i="1"/>
  <c r="Z1068" i="1"/>
  <c r="X1068" i="1"/>
  <c r="Y1068" i="1" s="1"/>
  <c r="V1068" i="1"/>
  <c r="U1068" i="1"/>
  <c r="S1068" i="1"/>
  <c r="P1068" i="1"/>
  <c r="N1068" i="1"/>
  <c r="O1068" i="1" s="1"/>
  <c r="M1068" i="1"/>
  <c r="K1068" i="1"/>
  <c r="I1068" i="1"/>
  <c r="J1121" i="1" s="1"/>
  <c r="H1068" i="1"/>
  <c r="E1068" i="1"/>
  <c r="D1068" i="1"/>
  <c r="Z1067" i="1"/>
  <c r="AA1067" i="1" s="1"/>
  <c r="X1067" i="1"/>
  <c r="V1067" i="1"/>
  <c r="U1067" i="1"/>
  <c r="B1067" i="1" s="1"/>
  <c r="S1067" i="1"/>
  <c r="Q1067" i="1"/>
  <c r="P1067" i="1"/>
  <c r="N1067" i="1"/>
  <c r="O1067" i="1" s="1"/>
  <c r="M1067" i="1"/>
  <c r="L1067" i="1"/>
  <c r="K1067" i="1"/>
  <c r="I1067" i="1"/>
  <c r="H1067" i="1"/>
  <c r="E1067" i="1"/>
  <c r="G1120" i="1" s="1"/>
  <c r="D1067" i="1"/>
  <c r="Z1066" i="1"/>
  <c r="X1066" i="1"/>
  <c r="Y1119" i="1" s="1"/>
  <c r="V1066" i="1"/>
  <c r="U1066" i="1"/>
  <c r="P1066" i="1"/>
  <c r="N1066" i="1"/>
  <c r="M1066" i="1"/>
  <c r="L1066" i="1"/>
  <c r="K1066" i="1"/>
  <c r="I1066" i="1"/>
  <c r="H1066" i="1"/>
  <c r="G1066" i="1"/>
  <c r="E1066" i="1"/>
  <c r="G1119" i="1" s="1"/>
  <c r="D1066" i="1"/>
  <c r="Z1065" i="1"/>
  <c r="X1065" i="1"/>
  <c r="AA1065" i="1" s="1"/>
  <c r="V1065" i="1"/>
  <c r="U1065" i="1"/>
  <c r="P1065" i="1"/>
  <c r="Q1065" i="1" s="1"/>
  <c r="N1065" i="1"/>
  <c r="M1065" i="1"/>
  <c r="K1065" i="1"/>
  <c r="I1065" i="1"/>
  <c r="J1118" i="1" s="1"/>
  <c r="H1065" i="1"/>
  <c r="G1065" i="1"/>
  <c r="E1065" i="1"/>
  <c r="D1065" i="1"/>
  <c r="Z1064" i="1"/>
  <c r="AA1064" i="1" s="1"/>
  <c r="X1064" i="1"/>
  <c r="V1064" i="1"/>
  <c r="U1064" i="1"/>
  <c r="Q1064" i="1"/>
  <c r="P1064" i="1"/>
  <c r="N1064" i="1"/>
  <c r="O1064" i="1" s="1"/>
  <c r="M1064" i="1"/>
  <c r="K1064" i="1"/>
  <c r="J1064" i="1"/>
  <c r="I1064" i="1"/>
  <c r="H1064" i="1"/>
  <c r="E1064" i="1"/>
  <c r="D1064" i="1"/>
  <c r="Z1063" i="1"/>
  <c r="X1063" i="1"/>
  <c r="V1063" i="1"/>
  <c r="U1063" i="1"/>
  <c r="S1063" i="1"/>
  <c r="Q1063" i="1"/>
  <c r="P1063" i="1"/>
  <c r="O1063" i="1"/>
  <c r="N1063" i="1"/>
  <c r="M1063" i="1"/>
  <c r="K1063" i="1"/>
  <c r="I1063" i="1"/>
  <c r="J1063" i="1" s="1"/>
  <c r="H1063" i="1"/>
  <c r="E1063" i="1"/>
  <c r="D1063" i="1"/>
  <c r="AA1062" i="1"/>
  <c r="Z1062" i="1"/>
  <c r="X1062" i="1"/>
  <c r="V1062" i="1"/>
  <c r="U1062" i="1"/>
  <c r="S1062" i="1"/>
  <c r="P1062" i="1"/>
  <c r="N1062" i="1"/>
  <c r="Q1062" i="1" s="1"/>
  <c r="M1062" i="1"/>
  <c r="K1062" i="1"/>
  <c r="I1062" i="1"/>
  <c r="H1062" i="1"/>
  <c r="E1062" i="1"/>
  <c r="D1062" i="1"/>
  <c r="Z1061" i="1"/>
  <c r="AA1061" i="1" s="1"/>
  <c r="X1061" i="1"/>
  <c r="V1061" i="1"/>
  <c r="U1061" i="1"/>
  <c r="S1061" i="1"/>
  <c r="P1061" i="1"/>
  <c r="Q1061" i="1" s="1"/>
  <c r="N1061" i="1"/>
  <c r="O1114" i="1" s="1"/>
  <c r="M1061" i="1"/>
  <c r="L1061" i="1"/>
  <c r="K1061" i="1"/>
  <c r="I1061" i="1"/>
  <c r="J1061" i="1" s="1"/>
  <c r="H1061" i="1"/>
  <c r="E1061" i="1"/>
  <c r="D1061" i="1"/>
  <c r="AA1060" i="1"/>
  <c r="Z1060" i="1"/>
  <c r="X1060" i="1"/>
  <c r="Y1113" i="1" s="1"/>
  <c r="V1060" i="1"/>
  <c r="U1060" i="1"/>
  <c r="P1060" i="1"/>
  <c r="O1060" i="1"/>
  <c r="N1060" i="1"/>
  <c r="M1060" i="1"/>
  <c r="L1060" i="1"/>
  <c r="K1060" i="1"/>
  <c r="J1060" i="1"/>
  <c r="I1060" i="1"/>
  <c r="H1060" i="1"/>
  <c r="E1060" i="1"/>
  <c r="D1060" i="1"/>
  <c r="Z1059" i="1"/>
  <c r="X1059" i="1"/>
  <c r="V1059" i="1"/>
  <c r="U1059" i="1"/>
  <c r="P1059" i="1"/>
  <c r="N1059" i="1"/>
  <c r="M1059" i="1"/>
  <c r="K1059" i="1"/>
  <c r="J1059" i="1"/>
  <c r="I1059" i="1"/>
  <c r="L1059" i="1" s="1"/>
  <c r="H1059" i="1"/>
  <c r="G1059" i="1"/>
  <c r="E1059" i="1"/>
  <c r="G1112" i="1" s="1"/>
  <c r="D1059" i="1"/>
  <c r="AA1058" i="1"/>
  <c r="Z1058" i="1"/>
  <c r="X1058" i="1"/>
  <c r="W1058" i="1"/>
  <c r="V1058" i="1"/>
  <c r="B1058" i="1" s="1"/>
  <c r="U1058" i="1"/>
  <c r="Q1058" i="1"/>
  <c r="P1058" i="1"/>
  <c r="O1058" i="1"/>
  <c r="N1058" i="1"/>
  <c r="M1058" i="1"/>
  <c r="L1058" i="1"/>
  <c r="K1058" i="1"/>
  <c r="I1058" i="1"/>
  <c r="J1058" i="1" s="1"/>
  <c r="H1058" i="1"/>
  <c r="G1058" i="1"/>
  <c r="E1058" i="1"/>
  <c r="D1058" i="1"/>
  <c r="Z1057" i="1"/>
  <c r="AA1057" i="1" s="1"/>
  <c r="X1057" i="1"/>
  <c r="Y1057" i="1" s="1"/>
  <c r="W1057" i="1"/>
  <c r="V1057" i="1"/>
  <c r="U1057" i="1"/>
  <c r="S1057" i="1"/>
  <c r="Q1057" i="1"/>
  <c r="P1057" i="1"/>
  <c r="N1057" i="1"/>
  <c r="M1057" i="1"/>
  <c r="L1057" i="1"/>
  <c r="K1057" i="1"/>
  <c r="I1057" i="1"/>
  <c r="J1057" i="1" s="1"/>
  <c r="H1057" i="1"/>
  <c r="E1057" i="1"/>
  <c r="D1057" i="1"/>
  <c r="Z1056" i="1"/>
  <c r="X1056" i="1"/>
  <c r="Y1056" i="1" s="1"/>
  <c r="W1056" i="1"/>
  <c r="V1056" i="1"/>
  <c r="U1056" i="1"/>
  <c r="Q1056" i="1"/>
  <c r="P1056" i="1"/>
  <c r="N1056" i="1"/>
  <c r="O1109" i="1" s="1"/>
  <c r="M1056" i="1"/>
  <c r="K1056" i="1"/>
  <c r="I1056" i="1"/>
  <c r="J1056" i="1" s="1"/>
  <c r="H1056" i="1"/>
  <c r="G1056" i="1"/>
  <c r="E1056" i="1"/>
  <c r="D1056" i="1"/>
  <c r="B1056" i="1"/>
  <c r="Z1055" i="1"/>
  <c r="X1055" i="1"/>
  <c r="W1055" i="1"/>
  <c r="V1055" i="1"/>
  <c r="U1055" i="1"/>
  <c r="S1055" i="1"/>
  <c r="Q1055" i="1"/>
  <c r="P1055" i="1"/>
  <c r="N1055" i="1"/>
  <c r="O1055" i="1" s="1"/>
  <c r="M1055" i="1"/>
  <c r="L1055" i="1"/>
  <c r="K1055" i="1"/>
  <c r="J1055" i="1"/>
  <c r="I1055" i="1"/>
  <c r="H1055" i="1"/>
  <c r="G1055" i="1"/>
  <c r="E1055" i="1"/>
  <c r="D1055" i="1"/>
  <c r="Z1054" i="1"/>
  <c r="AA1054" i="1" s="1"/>
  <c r="Y1054" i="1"/>
  <c r="X1054" i="1"/>
  <c r="W1054" i="1"/>
  <c r="V1054" i="1"/>
  <c r="U1054" i="1"/>
  <c r="Q1054" i="1"/>
  <c r="P1054" i="1"/>
  <c r="O1054" i="1"/>
  <c r="N1054" i="1"/>
  <c r="O1107" i="1" s="1"/>
  <c r="M1054" i="1"/>
  <c r="K1054" i="1"/>
  <c r="I1054" i="1"/>
  <c r="J1107" i="1" s="1"/>
  <c r="H1054" i="1"/>
  <c r="E1054" i="1"/>
  <c r="G1054" i="1" s="1"/>
  <c r="D1054" i="1"/>
  <c r="AA1053" i="1"/>
  <c r="Z1053" i="1"/>
  <c r="X1053" i="1"/>
  <c r="Y1053" i="1" s="1"/>
  <c r="W1053" i="1"/>
  <c r="V1053" i="1"/>
  <c r="U1053" i="1"/>
  <c r="B1053" i="1"/>
  <c r="P1053" i="1"/>
  <c r="Q1053" i="1" s="1"/>
  <c r="O1053" i="1"/>
  <c r="N1053" i="1"/>
  <c r="M1053" i="1"/>
  <c r="K1053" i="1"/>
  <c r="L1053" i="1" s="1"/>
  <c r="I1053" i="1"/>
  <c r="J1106" i="1" s="1"/>
  <c r="H1053" i="1"/>
  <c r="E1053" i="1"/>
  <c r="G1053" i="1" s="1"/>
  <c r="D1053" i="1"/>
  <c r="Z1052" i="1"/>
  <c r="AA1052" i="1" s="1"/>
  <c r="X1052" i="1"/>
  <c r="W1052" i="1"/>
  <c r="V1052" i="1"/>
  <c r="U1052" i="1"/>
  <c r="S1052" i="1"/>
  <c r="S1105" i="1"/>
  <c r="P1052" i="1"/>
  <c r="N1052" i="1"/>
  <c r="M1052" i="1"/>
  <c r="K1052" i="1"/>
  <c r="I1052" i="1"/>
  <c r="J1052" i="1" s="1"/>
  <c r="H1052" i="1"/>
  <c r="E1052" i="1"/>
  <c r="D1052" i="1"/>
  <c r="Z1051" i="1"/>
  <c r="AA1051" i="1" s="1"/>
  <c r="Y1051" i="1"/>
  <c r="X1051" i="1"/>
  <c r="W1051" i="1"/>
  <c r="V1051" i="1"/>
  <c r="U1051" i="1"/>
  <c r="P1051" i="1"/>
  <c r="Q1051" i="1" s="1"/>
  <c r="N1051" i="1"/>
  <c r="M1051" i="1"/>
  <c r="K1051" i="1"/>
  <c r="I1051" i="1"/>
  <c r="J1104" i="1" s="1"/>
  <c r="H1051" i="1"/>
  <c r="E1051" i="1"/>
  <c r="D1051" i="1"/>
  <c r="AA1050" i="1"/>
  <c r="Z1050" i="1"/>
  <c r="X1050" i="1"/>
  <c r="Y1103" i="1" s="1"/>
  <c r="W1050" i="1"/>
  <c r="V1050" i="1"/>
  <c r="U1050" i="1"/>
  <c r="B1050" i="1"/>
  <c r="P1050" i="1"/>
  <c r="N1050" i="1"/>
  <c r="O1050" i="1" s="1"/>
  <c r="M1050" i="1"/>
  <c r="K1050" i="1"/>
  <c r="L1050" i="1" s="1"/>
  <c r="I1050" i="1"/>
  <c r="H1050" i="1"/>
  <c r="E1050" i="1"/>
  <c r="G1103" i="1" s="1"/>
  <c r="D1050" i="1"/>
  <c r="Z1049" i="1"/>
  <c r="X1049" i="1"/>
  <c r="W1049" i="1"/>
  <c r="V1049" i="1"/>
  <c r="U1049" i="1"/>
  <c r="P1049" i="1"/>
  <c r="N1049" i="1"/>
  <c r="M1049" i="1"/>
  <c r="K1049" i="1"/>
  <c r="I1049" i="1"/>
  <c r="H1049" i="1"/>
  <c r="G1049" i="1"/>
  <c r="E1049" i="1"/>
  <c r="D1049" i="1"/>
  <c r="B1049" i="1"/>
  <c r="Z1048" i="1"/>
  <c r="AA1048" i="1" s="1"/>
  <c r="Y1048" i="1"/>
  <c r="X1048" i="1"/>
  <c r="W1048" i="1"/>
  <c r="V1048" i="1"/>
  <c r="U1048" i="1"/>
  <c r="Q1048" i="1"/>
  <c r="P1048" i="1"/>
  <c r="N1048" i="1"/>
  <c r="M1048" i="1"/>
  <c r="K1048" i="1"/>
  <c r="I1048" i="1"/>
  <c r="H1048" i="1"/>
  <c r="E1048" i="1"/>
  <c r="G1048" i="1" s="1"/>
  <c r="D1048" i="1"/>
  <c r="B1048" i="1"/>
  <c r="Z1047" i="1"/>
  <c r="AA1047" i="1" s="1"/>
  <c r="X1047" i="1"/>
  <c r="W1047" i="1"/>
  <c r="V1047" i="1"/>
  <c r="U1047" i="1"/>
  <c r="S1100" i="1"/>
  <c r="Q1047" i="1"/>
  <c r="P1047" i="1"/>
  <c r="O1047" i="1"/>
  <c r="N1047" i="1"/>
  <c r="M1047" i="1"/>
  <c r="K1047" i="1"/>
  <c r="L1047" i="1" s="1"/>
  <c r="J1047" i="1"/>
  <c r="I1047" i="1"/>
  <c r="H1047" i="1"/>
  <c r="E1047" i="1"/>
  <c r="D1047" i="1"/>
  <c r="B1047" i="1"/>
  <c r="Z1046" i="1"/>
  <c r="AA1046" i="1" s="1"/>
  <c r="X1046" i="1"/>
  <c r="W1046" i="1"/>
  <c r="V1046" i="1"/>
  <c r="U1046" i="1"/>
  <c r="S1046" i="1"/>
  <c r="P1046" i="1"/>
  <c r="N1046" i="1"/>
  <c r="O1046" i="1" s="1"/>
  <c r="M1046" i="1"/>
  <c r="K1046" i="1"/>
  <c r="J1046" i="1"/>
  <c r="I1046" i="1"/>
  <c r="H1046" i="1"/>
  <c r="E1046" i="1"/>
  <c r="D1046" i="1"/>
  <c r="Z1045" i="1"/>
  <c r="AA1045" i="1" s="1"/>
  <c r="X1045" i="1"/>
  <c r="W1045" i="1"/>
  <c r="V1045" i="1"/>
  <c r="U1045" i="1"/>
  <c r="S1045" i="1"/>
  <c r="P1045" i="1"/>
  <c r="Q1045" i="1" s="1"/>
  <c r="N1045" i="1"/>
  <c r="M1045" i="1"/>
  <c r="L1045" i="1"/>
  <c r="K1045" i="1"/>
  <c r="I1045" i="1"/>
  <c r="H1045" i="1"/>
  <c r="E1045" i="1"/>
  <c r="G1098" i="1" s="1"/>
  <c r="D1045" i="1"/>
  <c r="AA1044" i="1"/>
  <c r="Z1044" i="1"/>
  <c r="X1044" i="1"/>
  <c r="Y1097" i="1" s="1"/>
  <c r="W1044" i="1"/>
  <c r="V1044" i="1"/>
  <c r="U1044" i="1"/>
  <c r="S1044" i="1"/>
  <c r="Q1044" i="1"/>
  <c r="P1044" i="1"/>
  <c r="O1044" i="1"/>
  <c r="N1044" i="1"/>
  <c r="M1044" i="1"/>
  <c r="K1044" i="1"/>
  <c r="B1044" i="1" s="1"/>
  <c r="J1044" i="1"/>
  <c r="I1044" i="1"/>
  <c r="H1044" i="1"/>
  <c r="E1044" i="1"/>
  <c r="D1044" i="1"/>
  <c r="Z1043" i="1"/>
  <c r="AA1043" i="1" s="1"/>
  <c r="X1043" i="1"/>
  <c r="Y1043" i="1" s="1"/>
  <c r="W1043" i="1"/>
  <c r="V1043" i="1"/>
  <c r="U1043" i="1"/>
  <c r="Q1043" i="1"/>
  <c r="P1043" i="1"/>
  <c r="O1043" i="1"/>
  <c r="N1043" i="1"/>
  <c r="M1043" i="1"/>
  <c r="L1043" i="1"/>
  <c r="K1043" i="1"/>
  <c r="I1043" i="1"/>
  <c r="J1096" i="1" s="1"/>
  <c r="H1043" i="1"/>
  <c r="E1043" i="1"/>
  <c r="G1043" i="1" s="1"/>
  <c r="D1043" i="1"/>
  <c r="AA1042" i="1"/>
  <c r="Z1042" i="1"/>
  <c r="Y1042" i="1"/>
  <c r="X1042" i="1"/>
  <c r="W1042" i="1"/>
  <c r="V1042" i="1"/>
  <c r="U1042" i="1"/>
  <c r="Q1042" i="1"/>
  <c r="P1042" i="1"/>
  <c r="N1042" i="1"/>
  <c r="M1042" i="1"/>
  <c r="K1042" i="1"/>
  <c r="B1042" i="1" s="1"/>
  <c r="I1042" i="1"/>
  <c r="J1042" i="1" s="1"/>
  <c r="H1042" i="1"/>
  <c r="G1042" i="1"/>
  <c r="E1042" i="1"/>
  <c r="D1042" i="1"/>
  <c r="Z1041" i="1"/>
  <c r="AA1041" i="1" s="1"/>
  <c r="X1041" i="1"/>
  <c r="W1041" i="1"/>
  <c r="V1041" i="1"/>
  <c r="U1041" i="1"/>
  <c r="Q1041" i="1"/>
  <c r="P1041" i="1"/>
  <c r="N1041" i="1"/>
  <c r="M1041" i="1"/>
  <c r="K1041" i="1"/>
  <c r="J1041" i="1"/>
  <c r="I1041" i="1"/>
  <c r="L1041" i="1" s="1"/>
  <c r="H1041" i="1"/>
  <c r="E1041" i="1"/>
  <c r="D1041" i="1"/>
  <c r="Z1040" i="1"/>
  <c r="X1040" i="1"/>
  <c r="Y1040" i="1" s="1"/>
  <c r="W1040" i="1"/>
  <c r="V1040" i="1"/>
  <c r="U1040" i="1"/>
  <c r="P1040" i="1"/>
  <c r="N1040" i="1"/>
  <c r="O1093" i="1" s="1"/>
  <c r="M1040" i="1"/>
  <c r="K1040" i="1"/>
  <c r="J1040" i="1"/>
  <c r="I1040" i="1"/>
  <c r="H1040" i="1"/>
  <c r="E1040" i="1"/>
  <c r="D1040" i="1"/>
  <c r="Z1039" i="1"/>
  <c r="X1039" i="1"/>
  <c r="W1039" i="1"/>
  <c r="V1039" i="1"/>
  <c r="U1039" i="1"/>
  <c r="P1039" i="1"/>
  <c r="O1039" i="1"/>
  <c r="N1039" i="1"/>
  <c r="O1092" i="1" s="1"/>
  <c r="M1039" i="1"/>
  <c r="L1039" i="1"/>
  <c r="K1039" i="1"/>
  <c r="I1039" i="1"/>
  <c r="J1092" i="1" s="1"/>
  <c r="H1039" i="1"/>
  <c r="E1039" i="1"/>
  <c r="D1039" i="1"/>
  <c r="Z1038" i="1"/>
  <c r="AA1038" i="1" s="1"/>
  <c r="X1038" i="1"/>
  <c r="W1038" i="1"/>
  <c r="V1038" i="1"/>
  <c r="U1038" i="1"/>
  <c r="S1038" i="1"/>
  <c r="P1038" i="1"/>
  <c r="N1038" i="1"/>
  <c r="M1038" i="1"/>
  <c r="L1038" i="1"/>
  <c r="K1038" i="1"/>
  <c r="I1038" i="1"/>
  <c r="J1091" i="1" s="1"/>
  <c r="H1038" i="1"/>
  <c r="E1038" i="1"/>
  <c r="G1038" i="1" s="1"/>
  <c r="D1038" i="1"/>
  <c r="Z1037" i="1"/>
  <c r="AA1037" i="1" s="1"/>
  <c r="X1037" i="1"/>
  <c r="W1037" i="1"/>
  <c r="V1037" i="1"/>
  <c r="U1037" i="1"/>
  <c r="Q1037" i="1"/>
  <c r="P1037" i="1"/>
  <c r="O1037" i="1"/>
  <c r="N1037" i="1"/>
  <c r="M1037" i="1"/>
  <c r="K1037" i="1"/>
  <c r="I1037" i="1"/>
  <c r="J1037" i="1" s="1"/>
  <c r="H1037" i="1"/>
  <c r="E1037" i="1"/>
  <c r="G1037" i="1" s="1"/>
  <c r="D1037" i="1"/>
  <c r="Z1036" i="1"/>
  <c r="AA1036" i="1" s="1"/>
  <c r="X1036" i="1"/>
  <c r="Y1036" i="1" s="1"/>
  <c r="W1036" i="1"/>
  <c r="V1036" i="1"/>
  <c r="U1036" i="1"/>
  <c r="S1036" i="1"/>
  <c r="P1036" i="1"/>
  <c r="N1036" i="1"/>
  <c r="M1036" i="1"/>
  <c r="L1036" i="1"/>
  <c r="K1036" i="1"/>
  <c r="I1036" i="1"/>
  <c r="J1036" i="1" s="1"/>
  <c r="H1036" i="1"/>
  <c r="E1036" i="1"/>
  <c r="G1036" i="1" s="1"/>
  <c r="D1036" i="1"/>
  <c r="Z1035" i="1"/>
  <c r="AA1035" i="1" s="1"/>
  <c r="Y1035" i="1"/>
  <c r="X1035" i="1"/>
  <c r="Y1088" i="1" s="1"/>
  <c r="W1035" i="1"/>
  <c r="V1035" i="1"/>
  <c r="U1035" i="1"/>
  <c r="S1035" i="1"/>
  <c r="P1035" i="1"/>
  <c r="N1035" i="1"/>
  <c r="O1035" i="1" s="1"/>
  <c r="M1035" i="1"/>
  <c r="K1035" i="1"/>
  <c r="L1035" i="1" s="1"/>
  <c r="J1035" i="1"/>
  <c r="I1035" i="1"/>
  <c r="H1035" i="1"/>
  <c r="G1035" i="1"/>
  <c r="E1035" i="1"/>
  <c r="G1088" i="1" s="1"/>
  <c r="D1035" i="1"/>
  <c r="AA1034" i="1"/>
  <c r="Z1034" i="1"/>
  <c r="X1034" i="1"/>
  <c r="W1034" i="1"/>
  <c r="V1034" i="1"/>
  <c r="U1034" i="1"/>
  <c r="Q1034" i="1"/>
  <c r="P1034" i="1"/>
  <c r="N1034" i="1"/>
  <c r="O1034" i="1" s="1"/>
  <c r="M1034" i="1"/>
  <c r="K1034" i="1"/>
  <c r="J1034" i="1"/>
  <c r="I1034" i="1"/>
  <c r="H1034" i="1"/>
  <c r="E1034" i="1"/>
  <c r="G1034" i="1" s="1"/>
  <c r="D1034" i="1"/>
  <c r="Z1033" i="1"/>
  <c r="AA1033" i="1" s="1"/>
  <c r="Y1033" i="1"/>
  <c r="X1033" i="1"/>
  <c r="W1033" i="1"/>
  <c r="V1033" i="1"/>
  <c r="U1033" i="1"/>
  <c r="S1033" i="1"/>
  <c r="P1033" i="1"/>
  <c r="Q1033" i="1" s="1"/>
  <c r="N1033" i="1"/>
  <c r="M1033" i="1"/>
  <c r="K1033" i="1"/>
  <c r="I1033" i="1"/>
  <c r="J1033" i="1" s="1"/>
  <c r="H1033" i="1"/>
  <c r="G1033" i="1"/>
  <c r="E1033" i="1"/>
  <c r="D1033" i="1"/>
  <c r="B1033" i="1"/>
  <c r="Z1032" i="1"/>
  <c r="AA1032" i="1" s="1"/>
  <c r="X1032" i="1"/>
  <c r="W1032" i="1"/>
  <c r="V1032" i="1"/>
  <c r="U1032" i="1"/>
  <c r="S1032" i="1"/>
  <c r="P1032" i="1"/>
  <c r="Q1032" i="1" s="1"/>
  <c r="O1032" i="1"/>
  <c r="N1032" i="1"/>
  <c r="M1032" i="1"/>
  <c r="K1032" i="1"/>
  <c r="L1032" i="1" s="1"/>
  <c r="I1032" i="1"/>
  <c r="H1032" i="1"/>
  <c r="E1032" i="1"/>
  <c r="D1032" i="1"/>
  <c r="Z1031" i="1"/>
  <c r="X1031" i="1"/>
  <c r="Y1031" i="1" s="1"/>
  <c r="W1031" i="1"/>
  <c r="V1031" i="1"/>
  <c r="U1031" i="1"/>
  <c r="S1031" i="1"/>
  <c r="P1031" i="1"/>
  <c r="Q1031" i="1" s="1"/>
  <c r="N1031" i="1"/>
  <c r="O1031" i="1" s="1"/>
  <c r="M1031" i="1"/>
  <c r="K1031" i="1"/>
  <c r="I1031" i="1"/>
  <c r="H1031" i="1"/>
  <c r="G1031" i="1"/>
  <c r="E1031" i="1"/>
  <c r="D1031" i="1"/>
  <c r="Z1030" i="1"/>
  <c r="AA1030" i="1" s="1"/>
  <c r="Y1030" i="1"/>
  <c r="X1030" i="1"/>
  <c r="W1030" i="1"/>
  <c r="V1030" i="1"/>
  <c r="U1030" i="1"/>
  <c r="P1030" i="1"/>
  <c r="Q1030" i="1" s="1"/>
  <c r="N1030" i="1"/>
  <c r="M1030" i="1"/>
  <c r="K1030" i="1"/>
  <c r="L1030" i="1" s="1"/>
  <c r="J1030" i="1"/>
  <c r="I1030" i="1"/>
  <c r="J1083" i="1" s="1"/>
  <c r="H1030" i="1"/>
  <c r="E1030" i="1"/>
  <c r="G1083" i="1" s="1"/>
  <c r="D1030" i="1"/>
  <c r="B1030" i="1"/>
  <c r="Z1029" i="1"/>
  <c r="AA1029" i="1" s="1"/>
  <c r="X1029" i="1"/>
  <c r="W1029" i="1"/>
  <c r="V1029" i="1"/>
  <c r="U1029" i="1"/>
  <c r="S1029" i="1"/>
  <c r="S1082" i="1"/>
  <c r="P1029" i="1"/>
  <c r="N1029" i="1"/>
  <c r="M1029" i="1"/>
  <c r="K1029" i="1"/>
  <c r="B1029" i="1" s="1"/>
  <c r="I1029" i="1"/>
  <c r="H1029" i="1"/>
  <c r="E1029" i="1"/>
  <c r="D1029" i="1"/>
  <c r="Z1028" i="1"/>
  <c r="X1028" i="1"/>
  <c r="Y1028" i="1" s="1"/>
  <c r="W1028" i="1"/>
  <c r="V1028" i="1"/>
  <c r="U1028" i="1"/>
  <c r="S1028" i="1"/>
  <c r="P1028" i="1"/>
  <c r="Q1028" i="1" s="1"/>
  <c r="N1028" i="1"/>
  <c r="M1028" i="1"/>
  <c r="K1028" i="1"/>
  <c r="J1028" i="1"/>
  <c r="I1028" i="1"/>
  <c r="H1028" i="1"/>
  <c r="G1028" i="1"/>
  <c r="E1028" i="1"/>
  <c r="D1028" i="1"/>
  <c r="Z1027" i="1"/>
  <c r="X1027" i="1"/>
  <c r="Y1080" i="1" s="1"/>
  <c r="W1027" i="1"/>
  <c r="V1027" i="1"/>
  <c r="U1027" i="1"/>
  <c r="Q1027" i="1"/>
  <c r="P1027" i="1"/>
  <c r="N1027" i="1"/>
  <c r="M1027" i="1"/>
  <c r="K1027" i="1"/>
  <c r="L1027" i="1" s="1"/>
  <c r="J1027" i="1"/>
  <c r="I1027" i="1"/>
  <c r="H1027" i="1"/>
  <c r="E1027" i="1"/>
  <c r="G1027" i="1" s="1"/>
  <c r="D1027" i="1"/>
  <c r="B1027" i="1"/>
  <c r="Z1026" i="1"/>
  <c r="Y1026" i="1"/>
  <c r="X1026" i="1"/>
  <c r="Y1079" i="1" s="1"/>
  <c r="W1026" i="1"/>
  <c r="V1026" i="1"/>
  <c r="U1026" i="1"/>
  <c r="S1026" i="1"/>
  <c r="P1026" i="1"/>
  <c r="N1026" i="1"/>
  <c r="M1026" i="1"/>
  <c r="K1026" i="1"/>
  <c r="I1026" i="1"/>
  <c r="J1026" i="1" s="1"/>
  <c r="H1026" i="1"/>
  <c r="G1026" i="1"/>
  <c r="E1026" i="1"/>
  <c r="D1026" i="1"/>
  <c r="B1026" i="1"/>
  <c r="Z1025" i="1"/>
  <c r="X1025" i="1"/>
  <c r="W1025" i="1"/>
  <c r="V1025" i="1"/>
  <c r="U1025" i="1"/>
  <c r="B1025" i="1"/>
  <c r="Q1025" i="1"/>
  <c r="P1025" i="1"/>
  <c r="N1025" i="1"/>
  <c r="O1025" i="1" s="1"/>
  <c r="M1025" i="1"/>
  <c r="L1025" i="1"/>
  <c r="K1025" i="1"/>
  <c r="I1025" i="1"/>
  <c r="J1025" i="1" s="1"/>
  <c r="H1025" i="1"/>
  <c r="E1025" i="1"/>
  <c r="G1025" i="1" s="1"/>
  <c r="D1025" i="1"/>
  <c r="AA1024" i="1"/>
  <c r="Z1024" i="1"/>
  <c r="X1024" i="1"/>
  <c r="Y1024" i="1" s="1"/>
  <c r="W1024" i="1"/>
  <c r="V1024" i="1"/>
  <c r="U1024" i="1"/>
  <c r="P1024" i="1"/>
  <c r="N1024" i="1"/>
  <c r="M1024" i="1"/>
  <c r="L1024" i="1"/>
  <c r="K1024" i="1"/>
  <c r="I1024" i="1"/>
  <c r="J1024" i="1" s="1"/>
  <c r="H1024" i="1"/>
  <c r="E1024" i="1"/>
  <c r="D1024" i="1"/>
  <c r="AA1023" i="1"/>
  <c r="Z1023" i="1"/>
  <c r="X1023" i="1"/>
  <c r="W1023" i="1"/>
  <c r="V1023" i="1"/>
  <c r="U1023" i="1"/>
  <c r="S1023" i="1"/>
  <c r="P1023" i="1"/>
  <c r="Q1023" i="1" s="1"/>
  <c r="N1023" i="1"/>
  <c r="M1023" i="1"/>
  <c r="K1023" i="1"/>
  <c r="I1023" i="1"/>
  <c r="H1023" i="1"/>
  <c r="E1023" i="1"/>
  <c r="G1023" i="1" s="1"/>
  <c r="D1023" i="1"/>
  <c r="Z1022" i="1"/>
  <c r="AA1022" i="1" s="1"/>
  <c r="X1022" i="1"/>
  <c r="W1022" i="1"/>
  <c r="V1022" i="1"/>
  <c r="U1022" i="1"/>
  <c r="P1022" i="1"/>
  <c r="Q1022" i="1" s="1"/>
  <c r="O1022" i="1"/>
  <c r="N1022" i="1"/>
  <c r="M1022" i="1"/>
  <c r="K1022" i="1"/>
  <c r="I1022" i="1"/>
  <c r="J1022" i="1" s="1"/>
  <c r="H1022" i="1"/>
  <c r="E1022" i="1"/>
  <c r="D1022" i="1"/>
  <c r="Z1021" i="1"/>
  <c r="AA1021" i="1" s="1"/>
  <c r="Y1021" i="1"/>
  <c r="X1021" i="1"/>
  <c r="V1021" i="1"/>
  <c r="U1021" i="1"/>
  <c r="S1021" i="1"/>
  <c r="P1021" i="1"/>
  <c r="N1021" i="1"/>
  <c r="O1021" i="1" s="1"/>
  <c r="M1021" i="1"/>
  <c r="K1021" i="1"/>
  <c r="J1021" i="1"/>
  <c r="I1021" i="1"/>
  <c r="H1021" i="1"/>
  <c r="E1021" i="1"/>
  <c r="D1021" i="1"/>
  <c r="Z1020" i="1"/>
  <c r="AA1020" i="1" s="1"/>
  <c r="X1020" i="1"/>
  <c r="V1020" i="1"/>
  <c r="U1020" i="1"/>
  <c r="B1020" i="1"/>
  <c r="Q1020" i="1"/>
  <c r="P1020" i="1"/>
  <c r="O1020" i="1"/>
  <c r="N1020" i="1"/>
  <c r="M1020" i="1"/>
  <c r="K1020" i="1"/>
  <c r="L1020" i="1" s="1"/>
  <c r="J1020" i="1"/>
  <c r="I1020" i="1"/>
  <c r="J1073" i="1" s="1"/>
  <c r="H1020" i="1"/>
  <c r="E1020" i="1"/>
  <c r="D1020" i="1"/>
  <c r="Z1019" i="1"/>
  <c r="AA1019" i="1" s="1"/>
  <c r="X1019" i="1"/>
  <c r="V1019" i="1"/>
  <c r="U1019" i="1"/>
  <c r="P1019" i="1"/>
  <c r="Q1019" i="1" s="1"/>
  <c r="N1019" i="1"/>
  <c r="O1072" i="1" s="1"/>
  <c r="M1019" i="1"/>
  <c r="K1019" i="1"/>
  <c r="J1019" i="1"/>
  <c r="I1019" i="1"/>
  <c r="H1019" i="1"/>
  <c r="E1019" i="1"/>
  <c r="D1019" i="1"/>
  <c r="AA1018" i="1"/>
  <c r="Z1018" i="1"/>
  <c r="X1018" i="1"/>
  <c r="Y1018" i="1" s="1"/>
  <c r="V1018" i="1"/>
  <c r="U1018" i="1"/>
  <c r="S1018" i="1"/>
  <c r="P1018" i="1"/>
  <c r="N1018" i="1"/>
  <c r="O1018" i="1" s="1"/>
  <c r="M1018" i="1"/>
  <c r="L1018" i="1"/>
  <c r="K1018" i="1"/>
  <c r="J1018" i="1"/>
  <c r="I1018" i="1"/>
  <c r="H1018" i="1"/>
  <c r="E1018" i="1"/>
  <c r="D1018" i="1"/>
  <c r="AA1017" i="1"/>
  <c r="Z1017" i="1"/>
  <c r="X1017" i="1"/>
  <c r="V1017" i="1"/>
  <c r="U1017" i="1"/>
  <c r="S1017" i="1"/>
  <c r="Q1017" i="1"/>
  <c r="P1017" i="1"/>
  <c r="N1017" i="1"/>
  <c r="M1017" i="1"/>
  <c r="K1017" i="1"/>
  <c r="J1017" i="1"/>
  <c r="I1017" i="1"/>
  <c r="H1017" i="1"/>
  <c r="E1017" i="1"/>
  <c r="D1017" i="1"/>
  <c r="Z1016" i="1"/>
  <c r="AA1016" i="1" s="1"/>
  <c r="X1016" i="1"/>
  <c r="V1016" i="1"/>
  <c r="U1016" i="1"/>
  <c r="P1016" i="1"/>
  <c r="Q1016" i="1" s="1"/>
  <c r="O1016" i="1"/>
  <c r="N1016" i="1"/>
  <c r="M1016" i="1"/>
  <c r="K1016" i="1"/>
  <c r="J1016" i="1"/>
  <c r="I1016" i="1"/>
  <c r="H1016" i="1"/>
  <c r="E1016" i="1"/>
  <c r="G1016" i="1" s="1"/>
  <c r="D1016" i="1"/>
  <c r="Z1015" i="1"/>
  <c r="Y1015" i="1"/>
  <c r="X1015" i="1"/>
  <c r="V1015" i="1"/>
  <c r="U1015" i="1"/>
  <c r="P1015" i="1"/>
  <c r="O1015" i="1"/>
  <c r="N1015" i="1"/>
  <c r="M1015" i="1"/>
  <c r="K1015" i="1"/>
  <c r="L1015" i="1" s="1"/>
  <c r="I1015" i="1"/>
  <c r="H1015" i="1"/>
  <c r="G1015" i="1"/>
  <c r="E1015" i="1"/>
  <c r="D1015" i="1"/>
  <c r="AA1014" i="1"/>
  <c r="Z1014" i="1"/>
  <c r="X1014" i="1"/>
  <c r="V1014" i="1"/>
  <c r="U1014" i="1"/>
  <c r="S1014" i="1"/>
  <c r="P1014" i="1"/>
  <c r="N1014" i="1"/>
  <c r="O1014" i="1" s="1"/>
  <c r="M1014" i="1"/>
  <c r="K1014" i="1"/>
  <c r="J1014" i="1"/>
  <c r="I1014" i="1"/>
  <c r="H1014" i="1"/>
  <c r="G1014" i="1"/>
  <c r="E1014" i="1"/>
  <c r="D1014" i="1"/>
  <c r="Z1013" i="1"/>
  <c r="AA1013" i="1" s="1"/>
  <c r="X1013" i="1"/>
  <c r="V1013" i="1"/>
  <c r="U1013" i="1"/>
  <c r="P1013" i="1"/>
  <c r="N1013" i="1"/>
  <c r="O1066" i="1" s="1"/>
  <c r="M1013" i="1"/>
  <c r="K1013" i="1"/>
  <c r="I1013" i="1"/>
  <c r="J1013" i="1" s="1"/>
  <c r="H1013" i="1"/>
  <c r="E1013" i="1"/>
  <c r="D1013" i="1"/>
  <c r="Z1012" i="1"/>
  <c r="X1012" i="1"/>
  <c r="Y1012" i="1" s="1"/>
  <c r="W1012" i="1"/>
  <c r="V1012" i="1"/>
  <c r="U1012" i="1"/>
  <c r="P1012" i="1"/>
  <c r="N1012" i="1"/>
  <c r="M1012" i="1"/>
  <c r="K1012" i="1"/>
  <c r="I1012" i="1"/>
  <c r="J1012" i="1" s="1"/>
  <c r="H1012" i="1"/>
  <c r="E1012" i="1"/>
  <c r="D1012" i="1"/>
  <c r="AA1011" i="1"/>
  <c r="Z1011" i="1"/>
  <c r="X1011" i="1"/>
  <c r="Y1011" i="1" s="1"/>
  <c r="W1011" i="1"/>
  <c r="V1011" i="1"/>
  <c r="U1011" i="1"/>
  <c r="P1011" i="1"/>
  <c r="Q1011" i="1" s="1"/>
  <c r="N1011" i="1"/>
  <c r="O1011" i="1" s="1"/>
  <c r="M1011" i="1"/>
  <c r="K1011" i="1"/>
  <c r="I1011" i="1"/>
  <c r="H1011" i="1"/>
  <c r="E1011" i="1"/>
  <c r="G1011" i="1" s="1"/>
  <c r="D1011" i="1"/>
  <c r="AA1010" i="1"/>
  <c r="Z1010" i="1"/>
  <c r="X1010" i="1"/>
  <c r="W1010" i="1"/>
  <c r="V1010" i="1"/>
  <c r="U1010" i="1"/>
  <c r="S1010" i="1"/>
  <c r="P1010" i="1"/>
  <c r="N1010" i="1"/>
  <c r="O1010" i="1" s="1"/>
  <c r="M1010" i="1"/>
  <c r="L1010" i="1"/>
  <c r="K1010" i="1"/>
  <c r="I1010" i="1"/>
  <c r="H1010" i="1"/>
  <c r="E1010" i="1"/>
  <c r="D1010" i="1"/>
  <c r="Z1009" i="1"/>
  <c r="AA1009" i="1" s="1"/>
  <c r="Y1009" i="1"/>
  <c r="X1009" i="1"/>
  <c r="Y1062" i="1" s="1"/>
  <c r="W1009" i="1"/>
  <c r="V1009" i="1"/>
  <c r="U1009" i="1"/>
  <c r="P1009" i="1"/>
  <c r="N1009" i="1"/>
  <c r="O1009" i="1" s="1"/>
  <c r="M1009" i="1"/>
  <c r="K1009" i="1"/>
  <c r="J1009" i="1"/>
  <c r="I1009" i="1"/>
  <c r="J1062" i="1" s="1"/>
  <c r="H1009" i="1"/>
  <c r="G1009" i="1"/>
  <c r="E1009" i="1"/>
  <c r="D1009" i="1"/>
  <c r="Z1008" i="1"/>
  <c r="X1008" i="1"/>
  <c r="W1008" i="1"/>
  <c r="V1008" i="1"/>
  <c r="U1008" i="1"/>
  <c r="S1008" i="1"/>
  <c r="B1008" i="1"/>
  <c r="Q1008" i="1"/>
  <c r="P1008" i="1"/>
  <c r="N1008" i="1"/>
  <c r="M1008" i="1"/>
  <c r="L1008" i="1"/>
  <c r="K1008" i="1"/>
  <c r="I1008" i="1"/>
  <c r="H1008" i="1"/>
  <c r="E1008" i="1"/>
  <c r="G1008" i="1" s="1"/>
  <c r="D1008" i="1"/>
  <c r="Z1007" i="1"/>
  <c r="X1007" i="1"/>
  <c r="W1007" i="1"/>
  <c r="V1007" i="1"/>
  <c r="U1007" i="1"/>
  <c r="S1007" i="1"/>
  <c r="P1007" i="1"/>
  <c r="N1007" i="1"/>
  <c r="M1007" i="1"/>
  <c r="K1007" i="1"/>
  <c r="I1007" i="1"/>
  <c r="H1007" i="1"/>
  <c r="G1007" i="1"/>
  <c r="E1007" i="1"/>
  <c r="D1007" i="1"/>
  <c r="Z1006" i="1"/>
  <c r="X1006" i="1"/>
  <c r="W1006" i="1"/>
  <c r="V1006" i="1"/>
  <c r="U1006" i="1"/>
  <c r="S1059" i="1"/>
  <c r="P1006" i="1"/>
  <c r="N1006" i="1"/>
  <c r="Q1006" i="1" s="1"/>
  <c r="M1006" i="1"/>
  <c r="L1006" i="1"/>
  <c r="K1006" i="1"/>
  <c r="I1006" i="1"/>
  <c r="J1006" i="1" s="1"/>
  <c r="H1006" i="1"/>
  <c r="E1006" i="1"/>
  <c r="D1006" i="1"/>
  <c r="Z1005" i="1"/>
  <c r="X1005" i="1"/>
  <c r="Y1005" i="1" s="1"/>
  <c r="W1005" i="1"/>
  <c r="V1005" i="1"/>
  <c r="U1005" i="1"/>
  <c r="P1005" i="1"/>
  <c r="Q1005" i="1" s="1"/>
  <c r="N1005" i="1"/>
  <c r="O1005" i="1" s="1"/>
  <c r="M1005" i="1"/>
  <c r="K1005" i="1"/>
  <c r="I1005" i="1"/>
  <c r="H1005" i="1"/>
  <c r="E1005" i="1"/>
  <c r="G1005" i="1" s="1"/>
  <c r="D1005" i="1"/>
  <c r="AA1004" i="1"/>
  <c r="Z1004" i="1"/>
  <c r="X1004" i="1"/>
  <c r="Y1004" i="1" s="1"/>
  <c r="W1004" i="1"/>
  <c r="V1004" i="1"/>
  <c r="U1004" i="1"/>
  <c r="Q1004" i="1"/>
  <c r="P1004" i="1"/>
  <c r="O1004" i="1"/>
  <c r="N1004" i="1"/>
  <c r="O1057" i="1" s="1"/>
  <c r="M1004" i="1"/>
  <c r="K1004" i="1"/>
  <c r="I1004" i="1"/>
  <c r="J1004" i="1" s="1"/>
  <c r="H1004" i="1"/>
  <c r="E1004" i="1"/>
  <c r="G1004" i="1" s="1"/>
  <c r="D1004" i="1"/>
  <c r="Z1003" i="1"/>
  <c r="AA1003" i="1" s="1"/>
  <c r="Y1003" i="1"/>
  <c r="X1003" i="1"/>
  <c r="W1003" i="1"/>
  <c r="V1003" i="1"/>
  <c r="U1003" i="1"/>
  <c r="S1003" i="1"/>
  <c r="Q1003" i="1"/>
  <c r="P1003" i="1"/>
  <c r="N1003" i="1"/>
  <c r="O1003" i="1" s="1"/>
  <c r="M1003" i="1"/>
  <c r="K1003" i="1"/>
  <c r="J1003" i="1"/>
  <c r="I1003" i="1"/>
  <c r="H1003" i="1"/>
  <c r="G1003" i="1"/>
  <c r="E1003" i="1"/>
  <c r="D1003" i="1"/>
  <c r="AA1002" i="1"/>
  <c r="Z1002" i="1"/>
  <c r="X1002" i="1"/>
  <c r="W1002" i="1"/>
  <c r="V1002" i="1"/>
  <c r="U1002" i="1"/>
  <c r="P1002" i="1"/>
  <c r="Q1002" i="1" s="1"/>
  <c r="N1002" i="1"/>
  <c r="O1002" i="1" s="1"/>
  <c r="M1002" i="1"/>
  <c r="K1002" i="1"/>
  <c r="L1002" i="1" s="1"/>
  <c r="I1002" i="1"/>
  <c r="H1002" i="1"/>
  <c r="E1002" i="1"/>
  <c r="D1002" i="1"/>
  <c r="AA1001" i="1"/>
  <c r="Z1001" i="1"/>
  <c r="X1001" i="1"/>
  <c r="W1001" i="1"/>
  <c r="V1001" i="1"/>
  <c r="U1001" i="1"/>
  <c r="P1001" i="1"/>
  <c r="Q1001" i="1" s="1"/>
  <c r="N1001" i="1"/>
  <c r="M1001" i="1"/>
  <c r="K1001" i="1"/>
  <c r="L1001" i="1" s="1"/>
  <c r="I1001" i="1"/>
  <c r="J1001" i="1" s="1"/>
  <c r="H1001" i="1"/>
  <c r="E1001" i="1"/>
  <c r="D1001" i="1"/>
  <c r="Z1000" i="1"/>
  <c r="Y1000" i="1"/>
  <c r="X1000" i="1"/>
  <c r="AA1000" i="1" s="1"/>
  <c r="W1000" i="1"/>
  <c r="V1000" i="1"/>
  <c r="U1000" i="1"/>
  <c r="S1000" i="1"/>
  <c r="P1000" i="1"/>
  <c r="B1000" i="1" s="1"/>
  <c r="N1000" i="1"/>
  <c r="M1000" i="1"/>
  <c r="K1000" i="1"/>
  <c r="I1000" i="1"/>
  <c r="H1000" i="1"/>
  <c r="G1000" i="1"/>
  <c r="E1000" i="1"/>
  <c r="D1000" i="1"/>
  <c r="AA999" i="1"/>
  <c r="Z999" i="1"/>
  <c r="X999" i="1"/>
  <c r="Y1052" i="1" s="1"/>
  <c r="W999" i="1"/>
  <c r="V999" i="1"/>
  <c r="U999" i="1"/>
  <c r="S999" i="1"/>
  <c r="P999" i="1"/>
  <c r="N999" i="1"/>
  <c r="O999" i="1" s="1"/>
  <c r="M999" i="1"/>
  <c r="K999" i="1"/>
  <c r="J999" i="1"/>
  <c r="I999" i="1"/>
  <c r="L999" i="1" s="1"/>
  <c r="H999" i="1"/>
  <c r="E999" i="1"/>
  <c r="G999" i="1" s="1"/>
  <c r="D999" i="1"/>
  <c r="B999" i="1"/>
  <c r="AA998" i="1"/>
  <c r="Z998" i="1"/>
  <c r="X998" i="1"/>
  <c r="Y998" i="1" s="1"/>
  <c r="W998" i="1"/>
  <c r="V998" i="1"/>
  <c r="U998" i="1"/>
  <c r="S1051" i="1"/>
  <c r="P998" i="1"/>
  <c r="N998" i="1"/>
  <c r="M998" i="1"/>
  <c r="K998" i="1"/>
  <c r="I998" i="1"/>
  <c r="J998" i="1" s="1"/>
  <c r="H998" i="1"/>
  <c r="E998" i="1"/>
  <c r="G998" i="1" s="1"/>
  <c r="D998" i="1"/>
  <c r="AA997" i="1"/>
  <c r="Z997" i="1"/>
  <c r="Y997" i="1"/>
  <c r="X997" i="1"/>
  <c r="W997" i="1"/>
  <c r="V997" i="1"/>
  <c r="U997" i="1"/>
  <c r="B997" i="1" s="1"/>
  <c r="P997" i="1"/>
  <c r="Q997" i="1" s="1"/>
  <c r="O997" i="1"/>
  <c r="N997" i="1"/>
  <c r="M997" i="1"/>
  <c r="K997" i="1"/>
  <c r="J997" i="1"/>
  <c r="I997" i="1"/>
  <c r="L997" i="1" s="1"/>
  <c r="H997" i="1"/>
  <c r="G997" i="1"/>
  <c r="E997" i="1"/>
  <c r="D997" i="1"/>
  <c r="AA996" i="1"/>
  <c r="Z996" i="1"/>
  <c r="X996" i="1"/>
  <c r="W996" i="1"/>
  <c r="V996" i="1"/>
  <c r="U996" i="1"/>
  <c r="S996" i="1"/>
  <c r="Q996" i="1"/>
  <c r="P996" i="1"/>
  <c r="N996" i="1"/>
  <c r="O996" i="1" s="1"/>
  <c r="M996" i="1"/>
  <c r="K996" i="1"/>
  <c r="I996" i="1"/>
  <c r="H996" i="1"/>
  <c r="E996" i="1"/>
  <c r="D996" i="1"/>
  <c r="Z995" i="1"/>
  <c r="X995" i="1"/>
  <c r="W995" i="1"/>
  <c r="V995" i="1"/>
  <c r="U995" i="1"/>
  <c r="S995" i="1"/>
  <c r="P995" i="1"/>
  <c r="N995" i="1"/>
  <c r="Q995" i="1" s="1"/>
  <c r="M995" i="1"/>
  <c r="L995" i="1"/>
  <c r="K995" i="1"/>
  <c r="I995" i="1"/>
  <c r="J995" i="1" s="1"/>
  <c r="H995" i="1"/>
  <c r="E995" i="1"/>
  <c r="D995" i="1"/>
  <c r="Z994" i="1"/>
  <c r="X994" i="1"/>
  <c r="W994" i="1"/>
  <c r="V994" i="1"/>
  <c r="U994" i="1"/>
  <c r="S994" i="1"/>
  <c r="P994" i="1"/>
  <c r="N994" i="1"/>
  <c r="M994" i="1"/>
  <c r="L994" i="1"/>
  <c r="K994" i="1"/>
  <c r="I994" i="1"/>
  <c r="H994" i="1"/>
  <c r="E994" i="1"/>
  <c r="G994" i="1" s="1"/>
  <c r="D994" i="1"/>
  <c r="Z993" i="1"/>
  <c r="X993" i="1"/>
  <c r="W993" i="1"/>
  <c r="V993" i="1"/>
  <c r="U993" i="1"/>
  <c r="S993" i="1"/>
  <c r="Q993" i="1"/>
  <c r="P993" i="1"/>
  <c r="N993" i="1"/>
  <c r="M993" i="1"/>
  <c r="L993" i="1"/>
  <c r="K993" i="1"/>
  <c r="I993" i="1"/>
  <c r="J993" i="1" s="1"/>
  <c r="H993" i="1"/>
  <c r="E993" i="1"/>
  <c r="D993" i="1"/>
  <c r="B993" i="1"/>
  <c r="AA992" i="1"/>
  <c r="Z992" i="1"/>
  <c r="X992" i="1"/>
  <c r="Y992" i="1" s="1"/>
  <c r="W992" i="1"/>
  <c r="V992" i="1"/>
  <c r="U992" i="1"/>
  <c r="S992" i="1"/>
  <c r="P992" i="1"/>
  <c r="N992" i="1"/>
  <c r="O1045" i="1" s="1"/>
  <c r="M992" i="1"/>
  <c r="K992" i="1"/>
  <c r="I992" i="1"/>
  <c r="H992" i="1"/>
  <c r="E992" i="1"/>
  <c r="D992" i="1"/>
  <c r="B992" i="1"/>
  <c r="Z991" i="1"/>
  <c r="AA991" i="1" s="1"/>
  <c r="Y991" i="1"/>
  <c r="X991" i="1"/>
  <c r="W991" i="1"/>
  <c r="V991" i="1"/>
  <c r="U991" i="1"/>
  <c r="P991" i="1"/>
  <c r="Q991" i="1" s="1"/>
  <c r="O991" i="1"/>
  <c r="N991" i="1"/>
  <c r="M991" i="1"/>
  <c r="L991" i="1"/>
  <c r="K991" i="1"/>
  <c r="I991" i="1"/>
  <c r="H991" i="1"/>
  <c r="E991" i="1"/>
  <c r="G991" i="1" s="1"/>
  <c r="D991" i="1"/>
  <c r="AA990" i="1"/>
  <c r="Z990" i="1"/>
  <c r="Y990" i="1"/>
  <c r="X990" i="1"/>
  <c r="W990" i="1"/>
  <c r="V990" i="1"/>
  <c r="U990" i="1"/>
  <c r="Q990" i="1"/>
  <c r="P990" i="1"/>
  <c r="O990" i="1"/>
  <c r="N990" i="1"/>
  <c r="M990" i="1"/>
  <c r="L990" i="1"/>
  <c r="K990" i="1"/>
  <c r="J990" i="1"/>
  <c r="I990" i="1"/>
  <c r="H990" i="1"/>
  <c r="G990" i="1"/>
  <c r="E990" i="1"/>
  <c r="D990" i="1"/>
  <c r="B990" i="1"/>
  <c r="AA989" i="1"/>
  <c r="Z989" i="1"/>
  <c r="X989" i="1"/>
  <c r="W989" i="1"/>
  <c r="V989" i="1"/>
  <c r="U989" i="1"/>
  <c r="P989" i="1"/>
  <c r="O989" i="1"/>
  <c r="N989" i="1"/>
  <c r="Q989" i="1" s="1"/>
  <c r="M989" i="1"/>
  <c r="K989" i="1"/>
  <c r="L989" i="1" s="1"/>
  <c r="I989" i="1"/>
  <c r="H989" i="1"/>
  <c r="E989" i="1"/>
  <c r="G989" i="1" s="1"/>
  <c r="D989" i="1"/>
  <c r="Z988" i="1"/>
  <c r="X988" i="1"/>
  <c r="W988" i="1"/>
  <c r="V988" i="1"/>
  <c r="B988" i="1" s="1"/>
  <c r="U988" i="1"/>
  <c r="Q988" i="1"/>
  <c r="P988" i="1"/>
  <c r="O988" i="1"/>
  <c r="N988" i="1"/>
  <c r="M988" i="1"/>
  <c r="K988" i="1"/>
  <c r="I988" i="1"/>
  <c r="H988" i="1"/>
  <c r="E988" i="1"/>
  <c r="G988" i="1" s="1"/>
  <c r="D988" i="1"/>
  <c r="Z987" i="1"/>
  <c r="X987" i="1"/>
  <c r="W987" i="1"/>
  <c r="V987" i="1"/>
  <c r="U987" i="1"/>
  <c r="S987" i="1"/>
  <c r="P987" i="1"/>
  <c r="Q987" i="1" s="1"/>
  <c r="N987" i="1"/>
  <c r="M987" i="1"/>
  <c r="K987" i="1"/>
  <c r="B987" i="1" s="1"/>
  <c r="I987" i="1"/>
  <c r="H987" i="1"/>
  <c r="E987" i="1"/>
  <c r="D987" i="1"/>
  <c r="AA986" i="1"/>
  <c r="Z986" i="1"/>
  <c r="X986" i="1"/>
  <c r="Y986" i="1" s="1"/>
  <c r="W986" i="1"/>
  <c r="V986" i="1"/>
  <c r="U986" i="1"/>
  <c r="B986" i="1" s="1"/>
  <c r="S986" i="1"/>
  <c r="P986" i="1"/>
  <c r="O986" i="1"/>
  <c r="N986" i="1"/>
  <c r="Q986" i="1" s="1"/>
  <c r="M986" i="1"/>
  <c r="L986" i="1"/>
  <c r="K986" i="1"/>
  <c r="I986" i="1"/>
  <c r="J986" i="1" s="1"/>
  <c r="H986" i="1"/>
  <c r="E986" i="1"/>
  <c r="G986" i="1" s="1"/>
  <c r="D986" i="1"/>
  <c r="Z985" i="1"/>
  <c r="X985" i="1"/>
  <c r="Y1038" i="1" s="1"/>
  <c r="W985" i="1"/>
  <c r="V985" i="1"/>
  <c r="U985" i="1"/>
  <c r="Q985" i="1"/>
  <c r="P985" i="1"/>
  <c r="N985" i="1"/>
  <c r="O985" i="1" s="1"/>
  <c r="M985" i="1"/>
  <c r="K985" i="1"/>
  <c r="L985" i="1" s="1"/>
  <c r="J985" i="1"/>
  <c r="I985" i="1"/>
  <c r="H985" i="1"/>
  <c r="E985" i="1"/>
  <c r="G985" i="1" s="1"/>
  <c r="D985" i="1"/>
  <c r="Z984" i="1"/>
  <c r="AA984" i="1" s="1"/>
  <c r="X984" i="1"/>
  <c r="Y984" i="1" s="1"/>
  <c r="W984" i="1"/>
  <c r="V984" i="1"/>
  <c r="U984" i="1"/>
  <c r="S984" i="1"/>
  <c r="P984" i="1"/>
  <c r="Q984" i="1" s="1"/>
  <c r="N984" i="1"/>
  <c r="M984" i="1"/>
  <c r="L984" i="1"/>
  <c r="K984" i="1"/>
  <c r="B984" i="1" s="1"/>
  <c r="C984" i="1" s="1"/>
  <c r="I984" i="1"/>
  <c r="H984" i="1"/>
  <c r="E984" i="1"/>
  <c r="D984" i="1"/>
  <c r="Z983" i="1"/>
  <c r="AA983" i="1" s="1"/>
  <c r="Y983" i="1"/>
  <c r="X983" i="1"/>
  <c r="W983" i="1"/>
  <c r="V983" i="1"/>
  <c r="U983" i="1"/>
  <c r="P983" i="1"/>
  <c r="Q983" i="1" s="1"/>
  <c r="N983" i="1"/>
  <c r="M983" i="1"/>
  <c r="K983" i="1"/>
  <c r="I983" i="1"/>
  <c r="H983" i="1"/>
  <c r="G983" i="1"/>
  <c r="E983" i="1"/>
  <c r="D983" i="1"/>
  <c r="AA982" i="1"/>
  <c r="Z982" i="1"/>
  <c r="X982" i="1"/>
  <c r="W982" i="1"/>
  <c r="V982" i="1"/>
  <c r="U982" i="1"/>
  <c r="S982" i="1"/>
  <c r="Q982" i="1"/>
  <c r="P982" i="1"/>
  <c r="O982" i="1"/>
  <c r="N982" i="1"/>
  <c r="M982" i="1"/>
  <c r="L982" i="1"/>
  <c r="K982" i="1"/>
  <c r="J982" i="1"/>
  <c r="I982" i="1"/>
  <c r="H982" i="1"/>
  <c r="G982" i="1"/>
  <c r="E982" i="1"/>
  <c r="D982" i="1"/>
  <c r="B982" i="1"/>
  <c r="Z981" i="1"/>
  <c r="X981" i="1"/>
  <c r="W981" i="1"/>
  <c r="V981" i="1"/>
  <c r="U981" i="1"/>
  <c r="P981" i="1"/>
  <c r="O981" i="1"/>
  <c r="N981" i="1"/>
  <c r="M981" i="1"/>
  <c r="K981" i="1"/>
  <c r="L981" i="1" s="1"/>
  <c r="I981" i="1"/>
  <c r="H981" i="1"/>
  <c r="E981" i="1"/>
  <c r="D981" i="1"/>
  <c r="Z980" i="1"/>
  <c r="AA980" i="1" s="1"/>
  <c r="X980" i="1"/>
  <c r="W980" i="1"/>
  <c r="V980" i="1"/>
  <c r="B980" i="1" s="1"/>
  <c r="U980" i="1"/>
  <c r="S980" i="1"/>
  <c r="P980" i="1"/>
  <c r="N980" i="1"/>
  <c r="M980" i="1"/>
  <c r="K980" i="1"/>
  <c r="L980" i="1" s="1"/>
  <c r="J980" i="1"/>
  <c r="I980" i="1"/>
  <c r="H980" i="1"/>
  <c r="E980" i="1"/>
  <c r="G980" i="1" s="1"/>
  <c r="D980" i="1"/>
  <c r="Z979" i="1"/>
  <c r="X979" i="1"/>
  <c r="AA979" i="1" s="1"/>
  <c r="W979" i="1"/>
  <c r="V979" i="1"/>
  <c r="U979" i="1"/>
  <c r="S979" i="1"/>
  <c r="Q979" i="1"/>
  <c r="P979" i="1"/>
  <c r="O979" i="1"/>
  <c r="N979" i="1"/>
  <c r="M979" i="1"/>
  <c r="K979" i="1"/>
  <c r="I979" i="1"/>
  <c r="H979" i="1"/>
  <c r="E979" i="1"/>
  <c r="D979" i="1"/>
  <c r="B979" i="1"/>
  <c r="AA978" i="1"/>
  <c r="Z978" i="1"/>
  <c r="X978" i="1"/>
  <c r="W978" i="1"/>
  <c r="V978" i="1"/>
  <c r="U978" i="1"/>
  <c r="P978" i="1"/>
  <c r="Q978" i="1" s="1"/>
  <c r="N978" i="1"/>
  <c r="M978" i="1"/>
  <c r="K978" i="1"/>
  <c r="B978" i="1" s="1"/>
  <c r="I978" i="1"/>
  <c r="J978" i="1" s="1"/>
  <c r="H978" i="1"/>
  <c r="E978" i="1"/>
  <c r="D978" i="1"/>
  <c r="AA977" i="1"/>
  <c r="Z977" i="1"/>
  <c r="X977" i="1"/>
  <c r="Y977" i="1" s="1"/>
  <c r="W977" i="1"/>
  <c r="V977" i="1"/>
  <c r="U977" i="1"/>
  <c r="P977" i="1"/>
  <c r="N977" i="1"/>
  <c r="M977" i="1"/>
  <c r="L977" i="1"/>
  <c r="K977" i="1"/>
  <c r="J977" i="1"/>
  <c r="I977" i="1"/>
  <c r="H977" i="1"/>
  <c r="E977" i="1"/>
  <c r="D977" i="1"/>
  <c r="AA976" i="1"/>
  <c r="Z976" i="1"/>
  <c r="X976" i="1"/>
  <c r="Y976" i="1" s="1"/>
  <c r="W976" i="1"/>
  <c r="V976" i="1"/>
  <c r="U976" i="1"/>
  <c r="S976" i="1"/>
  <c r="P976" i="1"/>
  <c r="Q976" i="1" s="1"/>
  <c r="O976" i="1"/>
  <c r="N976" i="1"/>
  <c r="M976" i="1"/>
  <c r="K976" i="1"/>
  <c r="I976" i="1"/>
  <c r="H976" i="1"/>
  <c r="E976" i="1"/>
  <c r="D976" i="1"/>
  <c r="AA975" i="1"/>
  <c r="Z975" i="1"/>
  <c r="Y975" i="1"/>
  <c r="X975" i="1"/>
  <c r="W975" i="1"/>
  <c r="V975" i="1"/>
  <c r="U975" i="1"/>
  <c r="S975" i="1"/>
  <c r="Q975" i="1"/>
  <c r="P975" i="1"/>
  <c r="O975" i="1"/>
  <c r="N975" i="1"/>
  <c r="M975" i="1"/>
  <c r="L975" i="1"/>
  <c r="K975" i="1"/>
  <c r="B975" i="1" s="1"/>
  <c r="I975" i="1"/>
  <c r="H975" i="1"/>
  <c r="E975" i="1"/>
  <c r="D975" i="1"/>
  <c r="Z974" i="1"/>
  <c r="AA974" i="1" s="1"/>
  <c r="X974" i="1"/>
  <c r="Y974" i="1" s="1"/>
  <c r="W974" i="1"/>
  <c r="V974" i="1"/>
  <c r="U974" i="1"/>
  <c r="P974" i="1"/>
  <c r="Q974" i="1" s="1"/>
  <c r="N974" i="1"/>
  <c r="M974" i="1"/>
  <c r="L974" i="1"/>
  <c r="K974" i="1"/>
  <c r="I974" i="1"/>
  <c r="H974" i="1"/>
  <c r="E974" i="1"/>
  <c r="G974" i="1" s="1"/>
  <c r="D974" i="1"/>
  <c r="AA973" i="1"/>
  <c r="Z973" i="1"/>
  <c r="Y973" i="1"/>
  <c r="X973" i="1"/>
  <c r="W973" i="1"/>
  <c r="V973" i="1"/>
  <c r="U973" i="1"/>
  <c r="S973" i="1"/>
  <c r="P973" i="1"/>
  <c r="Q973" i="1" s="1"/>
  <c r="N973" i="1"/>
  <c r="M973" i="1"/>
  <c r="K973" i="1"/>
  <c r="I973" i="1"/>
  <c r="J973" i="1" s="1"/>
  <c r="H973" i="1"/>
  <c r="E973" i="1"/>
  <c r="D973" i="1"/>
  <c r="AA972" i="1"/>
  <c r="Z972" i="1"/>
  <c r="Y972" i="1"/>
  <c r="X972" i="1"/>
  <c r="W972" i="1"/>
  <c r="V972" i="1"/>
  <c r="U972" i="1"/>
  <c r="S972" i="1"/>
  <c r="P972" i="1"/>
  <c r="Q972" i="1" s="1"/>
  <c r="O972" i="1"/>
  <c r="N972" i="1"/>
  <c r="M972" i="1"/>
  <c r="L972" i="1"/>
  <c r="K972" i="1"/>
  <c r="J972" i="1"/>
  <c r="I972" i="1"/>
  <c r="H972" i="1"/>
  <c r="G972" i="1"/>
  <c r="E972" i="1"/>
  <c r="D972" i="1"/>
  <c r="AA971" i="1"/>
  <c r="Z971" i="1"/>
  <c r="X971" i="1"/>
  <c r="W971" i="1"/>
  <c r="V971" i="1"/>
  <c r="U971" i="1"/>
  <c r="P971" i="1"/>
  <c r="N971" i="1"/>
  <c r="Q971" i="1" s="1"/>
  <c r="M971" i="1"/>
  <c r="K971" i="1"/>
  <c r="I971" i="1"/>
  <c r="J971" i="1" s="1"/>
  <c r="H971" i="1"/>
  <c r="E971" i="1"/>
  <c r="D971" i="1"/>
  <c r="Z970" i="1"/>
  <c r="X970" i="1"/>
  <c r="Y970" i="1" s="1"/>
  <c r="W970" i="1"/>
  <c r="V970" i="1"/>
  <c r="U970" i="1"/>
  <c r="P970" i="1"/>
  <c r="O970" i="1"/>
  <c r="N970" i="1"/>
  <c r="O1023" i="1" s="1"/>
  <c r="M970" i="1"/>
  <c r="K970" i="1"/>
  <c r="I970" i="1"/>
  <c r="H970" i="1"/>
  <c r="E970" i="1"/>
  <c r="G970" i="1" s="1"/>
  <c r="D970" i="1"/>
  <c r="Z969" i="1"/>
  <c r="X969" i="1"/>
  <c r="Y969" i="1" s="1"/>
  <c r="W969" i="1"/>
  <c r="V969" i="1"/>
  <c r="U969" i="1"/>
  <c r="P969" i="1"/>
  <c r="Q969" i="1" s="1"/>
  <c r="N969" i="1"/>
  <c r="O969" i="1" s="1"/>
  <c r="M969" i="1"/>
  <c r="K969" i="1"/>
  <c r="I969" i="1"/>
  <c r="J969" i="1" s="1"/>
  <c r="H969" i="1"/>
  <c r="E969" i="1"/>
  <c r="G969" i="1" s="1"/>
  <c r="D969" i="1"/>
  <c r="Z968" i="1"/>
  <c r="AA968" i="1" s="1"/>
  <c r="Y968" i="1"/>
  <c r="X968" i="1"/>
  <c r="W968" i="1"/>
  <c r="V968" i="1"/>
  <c r="U968" i="1"/>
  <c r="P968" i="1"/>
  <c r="Q968" i="1" s="1"/>
  <c r="N968" i="1"/>
  <c r="O968" i="1" s="1"/>
  <c r="M968" i="1"/>
  <c r="L968" i="1"/>
  <c r="K968" i="1"/>
  <c r="I968" i="1"/>
  <c r="H968" i="1"/>
  <c r="E968" i="1"/>
  <c r="D968" i="1"/>
  <c r="B968" i="1"/>
  <c r="Z967" i="1"/>
  <c r="X967" i="1"/>
  <c r="AA967" i="1" s="1"/>
  <c r="W967" i="1"/>
  <c r="V967" i="1"/>
  <c r="U967" i="1"/>
  <c r="P967" i="1"/>
  <c r="Q967" i="1" s="1"/>
  <c r="N967" i="1"/>
  <c r="M967" i="1"/>
  <c r="K967" i="1"/>
  <c r="B967" i="1" s="1"/>
  <c r="I967" i="1"/>
  <c r="J967" i="1" s="1"/>
  <c r="H967" i="1"/>
  <c r="E967" i="1"/>
  <c r="G1020" i="1" s="1"/>
  <c r="D967" i="1"/>
  <c r="AA966" i="1"/>
  <c r="Z966" i="1"/>
  <c r="Y966" i="1"/>
  <c r="X966" i="1"/>
  <c r="W966" i="1"/>
  <c r="V966" i="1"/>
  <c r="U966" i="1"/>
  <c r="S1019" i="1"/>
  <c r="P966" i="1"/>
  <c r="N966" i="1"/>
  <c r="M966" i="1"/>
  <c r="K966" i="1"/>
  <c r="L966" i="1" s="1"/>
  <c r="I966" i="1"/>
  <c r="H966" i="1"/>
  <c r="E966" i="1"/>
  <c r="D966" i="1"/>
  <c r="AA965" i="1"/>
  <c r="Z965" i="1"/>
  <c r="X965" i="1"/>
  <c r="W965" i="1"/>
  <c r="V965" i="1"/>
  <c r="B965" i="1" s="1"/>
  <c r="U965" i="1"/>
  <c r="S965" i="1"/>
  <c r="P965" i="1"/>
  <c r="Q965" i="1" s="1"/>
  <c r="N965" i="1"/>
  <c r="M965" i="1"/>
  <c r="L965" i="1"/>
  <c r="K965" i="1"/>
  <c r="J965" i="1"/>
  <c r="I965" i="1"/>
  <c r="H965" i="1"/>
  <c r="G965" i="1"/>
  <c r="E965" i="1"/>
  <c r="D965" i="1"/>
  <c r="AA964" i="1"/>
  <c r="Z964" i="1"/>
  <c r="X964" i="1"/>
  <c r="Y964" i="1" s="1"/>
  <c r="W964" i="1"/>
  <c r="V964" i="1"/>
  <c r="U964" i="1"/>
  <c r="S964" i="1"/>
  <c r="Q964" i="1"/>
  <c r="P964" i="1"/>
  <c r="O964" i="1"/>
  <c r="N964" i="1"/>
  <c r="M964" i="1"/>
  <c r="L964" i="1"/>
  <c r="K964" i="1"/>
  <c r="B964" i="1" s="1"/>
  <c r="J964" i="1"/>
  <c r="I964" i="1"/>
  <c r="H964" i="1"/>
  <c r="E964" i="1"/>
  <c r="G964" i="1" s="1"/>
  <c r="D964" i="1"/>
  <c r="Z963" i="1"/>
  <c r="AA963" i="1" s="1"/>
  <c r="Y963" i="1"/>
  <c r="X963" i="1"/>
  <c r="Y1016" i="1" s="1"/>
  <c r="W963" i="1"/>
  <c r="V963" i="1"/>
  <c r="U963" i="1"/>
  <c r="S963" i="1"/>
  <c r="P963" i="1"/>
  <c r="Q963" i="1" s="1"/>
  <c r="N963" i="1"/>
  <c r="O963" i="1" s="1"/>
  <c r="M963" i="1"/>
  <c r="K963" i="1"/>
  <c r="J963" i="1"/>
  <c r="I963" i="1"/>
  <c r="H963" i="1"/>
  <c r="G963" i="1"/>
  <c r="E963" i="1"/>
  <c r="D963" i="1"/>
  <c r="Z962" i="1"/>
  <c r="AA962" i="1" s="1"/>
  <c r="Y962" i="1"/>
  <c r="X962" i="1"/>
  <c r="W962" i="1"/>
  <c r="V962" i="1"/>
  <c r="U962" i="1"/>
  <c r="S1015" i="1"/>
  <c r="P962" i="1"/>
  <c r="Q962" i="1" s="1"/>
  <c r="O962" i="1"/>
  <c r="N962" i="1"/>
  <c r="M962" i="1"/>
  <c r="K962" i="1"/>
  <c r="I962" i="1"/>
  <c r="H962" i="1"/>
  <c r="E962" i="1"/>
  <c r="D962" i="1"/>
  <c r="AA961" i="1"/>
  <c r="Z961" i="1"/>
  <c r="X961" i="1"/>
  <c r="W961" i="1"/>
  <c r="V961" i="1"/>
  <c r="U961" i="1"/>
  <c r="S961" i="1"/>
  <c r="P961" i="1"/>
  <c r="O961" i="1"/>
  <c r="N961" i="1"/>
  <c r="K961" i="1"/>
  <c r="J961" i="1"/>
  <c r="I961" i="1"/>
  <c r="E961" i="1"/>
  <c r="D961" i="1"/>
  <c r="Z960" i="1"/>
  <c r="X960" i="1"/>
  <c r="V960" i="1"/>
  <c r="U960" i="1"/>
  <c r="P960" i="1"/>
  <c r="O960" i="1"/>
  <c r="N960" i="1"/>
  <c r="Q960" i="1" s="1"/>
  <c r="L960" i="1"/>
  <c r="K960" i="1"/>
  <c r="I960" i="1"/>
  <c r="E960" i="1"/>
  <c r="G960" i="1" s="1"/>
  <c r="D960" i="1"/>
  <c r="AA959" i="1"/>
  <c r="Z959" i="1"/>
  <c r="X959" i="1"/>
  <c r="V959" i="1"/>
  <c r="U959" i="1"/>
  <c r="S959" i="1"/>
  <c r="P959" i="1"/>
  <c r="N959" i="1"/>
  <c r="K959" i="1"/>
  <c r="I959" i="1"/>
  <c r="E959" i="1"/>
  <c r="D959" i="1"/>
  <c r="Z958" i="1"/>
  <c r="AA958" i="1" s="1"/>
  <c r="Y958" i="1"/>
  <c r="X958" i="1"/>
  <c r="V958" i="1"/>
  <c r="U958" i="1"/>
  <c r="B958" i="1" s="1"/>
  <c r="S958" i="1"/>
  <c r="Q958" i="1"/>
  <c r="P958" i="1"/>
  <c r="N958" i="1"/>
  <c r="K958" i="1"/>
  <c r="I958" i="1"/>
  <c r="L958" i="1" s="1"/>
  <c r="E958" i="1"/>
  <c r="D958" i="1"/>
  <c r="AA957" i="1"/>
  <c r="Z957" i="1"/>
  <c r="X957" i="1"/>
  <c r="V957" i="1"/>
  <c r="U957" i="1"/>
  <c r="P957" i="1"/>
  <c r="Q957" i="1" s="1"/>
  <c r="N957" i="1"/>
  <c r="K957" i="1"/>
  <c r="I957" i="1"/>
  <c r="J1010" i="1" s="1"/>
  <c r="E957" i="1"/>
  <c r="D957" i="1"/>
  <c r="AA956" i="1"/>
  <c r="Z956" i="1"/>
  <c r="Y956" i="1"/>
  <c r="X956" i="1"/>
  <c r="V956" i="1"/>
  <c r="U956" i="1"/>
  <c r="P956" i="1"/>
  <c r="N956" i="1"/>
  <c r="L956" i="1"/>
  <c r="K956" i="1"/>
  <c r="J956" i="1"/>
  <c r="I956" i="1"/>
  <c r="G956" i="1"/>
  <c r="E956" i="1"/>
  <c r="D956" i="1"/>
  <c r="Z955" i="1"/>
  <c r="X955" i="1"/>
  <c r="Y955" i="1" s="1"/>
  <c r="V955" i="1"/>
  <c r="U955" i="1"/>
  <c r="S955" i="1"/>
  <c r="Q955" i="1"/>
  <c r="P955" i="1"/>
  <c r="B955" i="1" s="1"/>
  <c r="O955" i="1"/>
  <c r="N955" i="1"/>
  <c r="L955" i="1"/>
  <c r="K955" i="1"/>
  <c r="I955" i="1"/>
  <c r="E955" i="1"/>
  <c r="G955" i="1" s="1"/>
  <c r="D955" i="1"/>
  <c r="Z954" i="1"/>
  <c r="X954" i="1"/>
  <c r="V954" i="1"/>
  <c r="U954" i="1"/>
  <c r="B954" i="1" s="1"/>
  <c r="S954" i="1"/>
  <c r="P954" i="1"/>
  <c r="N954" i="1"/>
  <c r="O954" i="1" s="1"/>
  <c r="L954" i="1"/>
  <c r="K954" i="1"/>
  <c r="I954" i="1"/>
  <c r="G954" i="1"/>
  <c r="E954" i="1"/>
  <c r="D954" i="1"/>
  <c r="Z953" i="1"/>
  <c r="X953" i="1"/>
  <c r="Y953" i="1" s="1"/>
  <c r="V953" i="1"/>
  <c r="U953" i="1"/>
  <c r="Q953" i="1"/>
  <c r="P953" i="1"/>
  <c r="N953" i="1"/>
  <c r="K953" i="1"/>
  <c r="L953" i="1" s="1"/>
  <c r="I953" i="1"/>
  <c r="E953" i="1"/>
  <c r="D953" i="1"/>
  <c r="Z952" i="1"/>
  <c r="AA952" i="1" s="1"/>
  <c r="X952" i="1"/>
  <c r="V952" i="1"/>
  <c r="U952" i="1"/>
  <c r="P952" i="1"/>
  <c r="N952" i="1"/>
  <c r="K952" i="1"/>
  <c r="I952" i="1"/>
  <c r="J952" i="1" s="1"/>
  <c r="G952" i="1"/>
  <c r="E952" i="1"/>
  <c r="D952" i="1"/>
  <c r="Z951" i="1"/>
  <c r="AA951" i="1" s="1"/>
  <c r="X951" i="1"/>
  <c r="V951" i="1"/>
  <c r="U951" i="1"/>
  <c r="S951" i="1"/>
  <c r="P951" i="1"/>
  <c r="N951" i="1"/>
  <c r="K951" i="1"/>
  <c r="I951" i="1"/>
  <c r="E951" i="1"/>
  <c r="G951" i="1" s="1"/>
  <c r="D951" i="1"/>
  <c r="AA950" i="1"/>
  <c r="Z950" i="1"/>
  <c r="X950" i="1"/>
  <c r="Y950" i="1" s="1"/>
  <c r="V950" i="1"/>
  <c r="B950" i="1" s="1"/>
  <c r="C950" i="1" s="1"/>
  <c r="U950" i="1"/>
  <c r="Q950" i="1"/>
  <c r="P950" i="1"/>
  <c r="N950" i="1"/>
  <c r="K950" i="1"/>
  <c r="I950" i="1"/>
  <c r="J950" i="1" s="1"/>
  <c r="G950" i="1"/>
  <c r="E950" i="1"/>
  <c r="D950" i="1"/>
  <c r="Z949" i="1"/>
  <c r="AA949" i="1" s="1"/>
  <c r="X949" i="1"/>
  <c r="Y949" i="1" s="1"/>
  <c r="V949" i="1"/>
  <c r="U949" i="1"/>
  <c r="Q949" i="1"/>
  <c r="P949" i="1"/>
  <c r="N949" i="1"/>
  <c r="O949" i="1" s="1"/>
  <c r="K949" i="1"/>
  <c r="I949" i="1"/>
  <c r="E949" i="1"/>
  <c r="G949" i="1" s="1"/>
  <c r="D949" i="1"/>
  <c r="Z948" i="1"/>
  <c r="Y948" i="1"/>
  <c r="X948" i="1"/>
  <c r="V948" i="1"/>
  <c r="B948" i="1" s="1"/>
  <c r="U948" i="1"/>
  <c r="Q948" i="1"/>
  <c r="P948" i="1"/>
  <c r="N948" i="1"/>
  <c r="O948" i="1" s="1"/>
  <c r="L948" i="1"/>
  <c r="K948" i="1"/>
  <c r="I948" i="1"/>
  <c r="E948" i="1"/>
  <c r="G948" i="1" s="1"/>
  <c r="D948" i="1"/>
  <c r="Z947" i="1"/>
  <c r="AA947" i="1" s="1"/>
  <c r="X947" i="1"/>
  <c r="V947" i="1"/>
  <c r="U947" i="1"/>
  <c r="S947" i="1"/>
  <c r="P947" i="1"/>
  <c r="Q947" i="1" s="1"/>
  <c r="O947" i="1"/>
  <c r="N947" i="1"/>
  <c r="K947" i="1"/>
  <c r="L947" i="1" s="1"/>
  <c r="J947" i="1"/>
  <c r="I947" i="1"/>
  <c r="E947" i="1"/>
  <c r="D947" i="1"/>
  <c r="Z946" i="1"/>
  <c r="X946" i="1"/>
  <c r="V946" i="1"/>
  <c r="U946" i="1"/>
  <c r="Q946" i="1"/>
  <c r="P946" i="1"/>
  <c r="O946" i="1"/>
  <c r="N946" i="1"/>
  <c r="L946" i="1"/>
  <c r="K946" i="1"/>
  <c r="J946" i="1"/>
  <c r="I946" i="1"/>
  <c r="E946" i="1"/>
  <c r="G946" i="1" s="1"/>
  <c r="D946" i="1"/>
  <c r="B946" i="1"/>
  <c r="AA945" i="1"/>
  <c r="Z945" i="1"/>
  <c r="X945" i="1"/>
  <c r="V945" i="1"/>
  <c r="U945" i="1"/>
  <c r="P945" i="1"/>
  <c r="N945" i="1"/>
  <c r="O945" i="1" s="1"/>
  <c r="L945" i="1"/>
  <c r="K945" i="1"/>
  <c r="I945" i="1"/>
  <c r="J945" i="1" s="1"/>
  <c r="E945" i="1"/>
  <c r="D945" i="1"/>
  <c r="AA944" i="1"/>
  <c r="Z944" i="1"/>
  <c r="X944" i="1"/>
  <c r="V944" i="1"/>
  <c r="U944" i="1"/>
  <c r="B944" i="1"/>
  <c r="Q944" i="1"/>
  <c r="P944" i="1"/>
  <c r="N944" i="1"/>
  <c r="K944" i="1"/>
  <c r="L944" i="1" s="1"/>
  <c r="J944" i="1"/>
  <c r="I944" i="1"/>
  <c r="G944" i="1"/>
  <c r="E944" i="1"/>
  <c r="D944" i="1"/>
  <c r="Z943" i="1"/>
  <c r="AA943" i="1" s="1"/>
  <c r="X943" i="1"/>
  <c r="V943" i="1"/>
  <c r="U943" i="1"/>
  <c r="S943" i="1"/>
  <c r="Q943" i="1"/>
  <c r="P943" i="1"/>
  <c r="O943" i="1"/>
  <c r="N943" i="1"/>
  <c r="K943" i="1"/>
  <c r="I943" i="1"/>
  <c r="E943" i="1"/>
  <c r="G943" i="1" s="1"/>
  <c r="D943" i="1"/>
  <c r="Z942" i="1"/>
  <c r="Y942" i="1"/>
  <c r="X942" i="1"/>
  <c r="AA942" i="1" s="1"/>
  <c r="V942" i="1"/>
  <c r="U942" i="1"/>
  <c r="Q942" i="1"/>
  <c r="P942" i="1"/>
  <c r="N942" i="1"/>
  <c r="L942" i="1"/>
  <c r="K942" i="1"/>
  <c r="J942" i="1"/>
  <c r="I942" i="1"/>
  <c r="E942" i="1"/>
  <c r="D942" i="1"/>
  <c r="Z941" i="1"/>
  <c r="X941" i="1"/>
  <c r="V941" i="1"/>
  <c r="U941" i="1"/>
  <c r="S941" i="1"/>
  <c r="P941" i="1"/>
  <c r="Q941" i="1" s="1"/>
  <c r="O941" i="1"/>
  <c r="N941" i="1"/>
  <c r="K941" i="1"/>
  <c r="I941" i="1"/>
  <c r="J994" i="1" s="1"/>
  <c r="E941" i="1"/>
  <c r="G941" i="1" s="1"/>
  <c r="D941" i="1"/>
  <c r="B941" i="1"/>
  <c r="AA940" i="1"/>
  <c r="Z940" i="1"/>
  <c r="X940" i="1"/>
  <c r="V940" i="1"/>
  <c r="U940" i="1"/>
  <c r="P940" i="1"/>
  <c r="N940" i="1"/>
  <c r="K940" i="1"/>
  <c r="L940" i="1" s="1"/>
  <c r="I940" i="1"/>
  <c r="E940" i="1"/>
  <c r="G940" i="1" s="1"/>
  <c r="D940" i="1"/>
  <c r="B940" i="1"/>
  <c r="Z939" i="1"/>
  <c r="AA939" i="1" s="1"/>
  <c r="X939" i="1"/>
  <c r="V939" i="1"/>
  <c r="U939" i="1"/>
  <c r="P939" i="1"/>
  <c r="N939" i="1"/>
  <c r="K939" i="1"/>
  <c r="J939" i="1"/>
  <c r="I939" i="1"/>
  <c r="E939" i="1"/>
  <c r="D939" i="1"/>
  <c r="AA938" i="1"/>
  <c r="Z938" i="1"/>
  <c r="Y938" i="1"/>
  <c r="X938" i="1"/>
  <c r="V938" i="1"/>
  <c r="U938" i="1"/>
  <c r="S938" i="1"/>
  <c r="Q938" i="1"/>
  <c r="P938" i="1"/>
  <c r="N938" i="1"/>
  <c r="K938" i="1"/>
  <c r="I938" i="1"/>
  <c r="J991" i="1" s="1"/>
  <c r="E938" i="1"/>
  <c r="D938" i="1"/>
  <c r="Z937" i="1"/>
  <c r="AA937" i="1" s="1"/>
  <c r="X937" i="1"/>
  <c r="V937" i="1"/>
  <c r="U937" i="1"/>
  <c r="S937" i="1"/>
  <c r="P937" i="1"/>
  <c r="N937" i="1"/>
  <c r="L937" i="1"/>
  <c r="K937" i="1"/>
  <c r="J937" i="1"/>
  <c r="I937" i="1"/>
  <c r="E937" i="1"/>
  <c r="D937" i="1"/>
  <c r="Z936" i="1"/>
  <c r="X936" i="1"/>
  <c r="V936" i="1"/>
  <c r="U936" i="1"/>
  <c r="B936" i="1"/>
  <c r="Q936" i="1"/>
  <c r="P936" i="1"/>
  <c r="O936" i="1"/>
  <c r="N936" i="1"/>
  <c r="K936" i="1"/>
  <c r="L936" i="1" s="1"/>
  <c r="J936" i="1"/>
  <c r="I936" i="1"/>
  <c r="J989" i="1" s="1"/>
  <c r="E936" i="1"/>
  <c r="G936" i="1" s="1"/>
  <c r="D936" i="1"/>
  <c r="Z935" i="1"/>
  <c r="AA935" i="1" s="1"/>
  <c r="X935" i="1"/>
  <c r="Y935" i="1" s="1"/>
  <c r="V935" i="1"/>
  <c r="U935" i="1"/>
  <c r="P935" i="1"/>
  <c r="Q935" i="1" s="1"/>
  <c r="O935" i="1"/>
  <c r="N935" i="1"/>
  <c r="K935" i="1"/>
  <c r="I935" i="1"/>
  <c r="L935" i="1" s="1"/>
  <c r="E935" i="1"/>
  <c r="G935" i="1" s="1"/>
  <c r="D935" i="1"/>
  <c r="Z934" i="1"/>
  <c r="X934" i="1"/>
  <c r="Y934" i="1" s="1"/>
  <c r="V934" i="1"/>
  <c r="B934" i="1" s="1"/>
  <c r="U934" i="1"/>
  <c r="P934" i="1"/>
  <c r="N934" i="1"/>
  <c r="K934" i="1"/>
  <c r="I934" i="1"/>
  <c r="E934" i="1"/>
  <c r="G987" i="1" s="1"/>
  <c r="D934" i="1"/>
  <c r="Z933" i="1"/>
  <c r="AA933" i="1" s="1"/>
  <c r="X933" i="1"/>
  <c r="V933" i="1"/>
  <c r="U933" i="1"/>
  <c r="S933" i="1"/>
  <c r="P933" i="1"/>
  <c r="N933" i="1"/>
  <c r="O933" i="1" s="1"/>
  <c r="K933" i="1"/>
  <c r="J933" i="1"/>
  <c r="I933" i="1"/>
  <c r="E933" i="1"/>
  <c r="G933" i="1" s="1"/>
  <c r="D933" i="1"/>
  <c r="Z932" i="1"/>
  <c r="X932" i="1"/>
  <c r="Y985" i="1" s="1"/>
  <c r="V932" i="1"/>
  <c r="U932" i="1"/>
  <c r="S932" i="1"/>
  <c r="Q932" i="1"/>
  <c r="P932" i="1"/>
  <c r="O932" i="1"/>
  <c r="N932" i="1"/>
  <c r="L932" i="1"/>
  <c r="K932" i="1"/>
  <c r="I932" i="1"/>
  <c r="E932" i="1"/>
  <c r="G932" i="1" s="1"/>
  <c r="D932" i="1"/>
  <c r="B932" i="1"/>
  <c r="Z931" i="1"/>
  <c r="AA931" i="1" s="1"/>
  <c r="X931" i="1"/>
  <c r="V931" i="1"/>
  <c r="U931" i="1"/>
  <c r="S931" i="1"/>
  <c r="P931" i="1"/>
  <c r="N931" i="1"/>
  <c r="K931" i="1"/>
  <c r="B931" i="1" s="1"/>
  <c r="I931" i="1"/>
  <c r="E931" i="1"/>
  <c r="D931" i="1"/>
  <c r="Z930" i="1"/>
  <c r="B930" i="1" s="1"/>
  <c r="Y930" i="1"/>
  <c r="X930" i="1"/>
  <c r="V930" i="1"/>
  <c r="U930" i="1"/>
  <c r="S930" i="1"/>
  <c r="S983" i="1"/>
  <c r="Q930" i="1"/>
  <c r="P930" i="1"/>
  <c r="O930" i="1"/>
  <c r="N930" i="1"/>
  <c r="K930" i="1"/>
  <c r="L930" i="1" s="1"/>
  <c r="J930" i="1"/>
  <c r="I930" i="1"/>
  <c r="J983" i="1" s="1"/>
  <c r="G930" i="1"/>
  <c r="E930" i="1"/>
  <c r="D930" i="1"/>
  <c r="AA929" i="1"/>
  <c r="Z929" i="1"/>
  <c r="X929" i="1"/>
  <c r="V929" i="1"/>
  <c r="U929" i="1"/>
  <c r="S929" i="1"/>
  <c r="P929" i="1"/>
  <c r="Q929" i="1" s="1"/>
  <c r="O929" i="1"/>
  <c r="N929" i="1"/>
  <c r="K929" i="1"/>
  <c r="I929" i="1"/>
  <c r="J929" i="1" s="1"/>
  <c r="E929" i="1"/>
  <c r="D929" i="1"/>
  <c r="Z928" i="1"/>
  <c r="AA928" i="1" s="1"/>
  <c r="X928" i="1"/>
  <c r="Y928" i="1" s="1"/>
  <c r="V928" i="1"/>
  <c r="U928" i="1"/>
  <c r="P928" i="1"/>
  <c r="O928" i="1"/>
  <c r="N928" i="1"/>
  <c r="Q928" i="1" s="1"/>
  <c r="L928" i="1"/>
  <c r="K928" i="1"/>
  <c r="I928" i="1"/>
  <c r="J981" i="1" s="1"/>
  <c r="E928" i="1"/>
  <c r="G981" i="1" s="1"/>
  <c r="D928" i="1"/>
  <c r="Z927" i="1"/>
  <c r="X927" i="1"/>
  <c r="Y927" i="1" s="1"/>
  <c r="V927" i="1"/>
  <c r="U927" i="1"/>
  <c r="S927" i="1"/>
  <c r="Q927" i="1"/>
  <c r="P927" i="1"/>
  <c r="B927" i="1" s="1"/>
  <c r="C927" i="1" s="1"/>
  <c r="O927" i="1"/>
  <c r="N927" i="1"/>
  <c r="L927" i="1"/>
  <c r="K927" i="1"/>
  <c r="I927" i="1"/>
  <c r="E927" i="1"/>
  <c r="G927" i="1" s="1"/>
  <c r="D927" i="1"/>
  <c r="Z926" i="1"/>
  <c r="X926" i="1"/>
  <c r="V926" i="1"/>
  <c r="U926" i="1"/>
  <c r="B926" i="1" s="1"/>
  <c r="S926" i="1"/>
  <c r="P926" i="1"/>
  <c r="N926" i="1"/>
  <c r="Q926" i="1" s="1"/>
  <c r="K926" i="1"/>
  <c r="L926" i="1" s="1"/>
  <c r="I926" i="1"/>
  <c r="E926" i="1"/>
  <c r="G979" i="1" s="1"/>
  <c r="D926" i="1"/>
  <c r="Z925" i="1"/>
  <c r="X925" i="1"/>
  <c r="Y925" i="1" s="1"/>
  <c r="V925" i="1"/>
  <c r="U925" i="1"/>
  <c r="Q925" i="1"/>
  <c r="P925" i="1"/>
  <c r="N925" i="1"/>
  <c r="K925" i="1"/>
  <c r="L925" i="1" s="1"/>
  <c r="I925" i="1"/>
  <c r="E925" i="1"/>
  <c r="D925" i="1"/>
  <c r="Z924" i="1"/>
  <c r="B924" i="1" s="1"/>
  <c r="X924" i="1"/>
  <c r="V924" i="1"/>
  <c r="U924" i="1"/>
  <c r="S924" i="1"/>
  <c r="P924" i="1"/>
  <c r="N924" i="1"/>
  <c r="K924" i="1"/>
  <c r="L924" i="1" s="1"/>
  <c r="I924" i="1"/>
  <c r="G924" i="1"/>
  <c r="E924" i="1"/>
  <c r="D924" i="1"/>
  <c r="AA923" i="1"/>
  <c r="Z923" i="1"/>
  <c r="X923" i="1"/>
  <c r="V923" i="1"/>
  <c r="U923" i="1"/>
  <c r="Q923" i="1"/>
  <c r="P923" i="1"/>
  <c r="N923" i="1"/>
  <c r="K923" i="1"/>
  <c r="I923" i="1"/>
  <c r="E923" i="1"/>
  <c r="G923" i="1" s="1"/>
  <c r="D923" i="1"/>
  <c r="AA922" i="1"/>
  <c r="Z922" i="1"/>
  <c r="B922" i="1" s="1"/>
  <c r="X922" i="1"/>
  <c r="V922" i="1"/>
  <c r="U922" i="1"/>
  <c r="Q922" i="1"/>
  <c r="P922" i="1"/>
  <c r="O922" i="1"/>
  <c r="N922" i="1"/>
  <c r="K922" i="1"/>
  <c r="I922" i="1"/>
  <c r="J922" i="1" s="1"/>
  <c r="G922" i="1"/>
  <c r="E922" i="1"/>
  <c r="G975" i="1" s="1"/>
  <c r="D922" i="1"/>
  <c r="Z921" i="1"/>
  <c r="AA921" i="1" s="1"/>
  <c r="X921" i="1"/>
  <c r="V921" i="1"/>
  <c r="U921" i="1"/>
  <c r="P921" i="1"/>
  <c r="N921" i="1"/>
  <c r="O921" i="1" s="1"/>
  <c r="K921" i="1"/>
  <c r="B921" i="1" s="1"/>
  <c r="I921" i="1"/>
  <c r="J974" i="1" s="1"/>
  <c r="E921" i="1"/>
  <c r="D921" i="1"/>
  <c r="Z920" i="1"/>
  <c r="X920" i="1"/>
  <c r="V920" i="1"/>
  <c r="B920" i="1" s="1"/>
  <c r="U920" i="1"/>
  <c r="P920" i="1"/>
  <c r="N920" i="1"/>
  <c r="Q920" i="1" s="1"/>
  <c r="L920" i="1"/>
  <c r="K920" i="1"/>
  <c r="I920" i="1"/>
  <c r="J920" i="1" s="1"/>
  <c r="E920" i="1"/>
  <c r="G973" i="1" s="1"/>
  <c r="D920" i="1"/>
  <c r="Z919" i="1"/>
  <c r="X919" i="1"/>
  <c r="V919" i="1"/>
  <c r="U919" i="1"/>
  <c r="S919" i="1"/>
  <c r="P919" i="1"/>
  <c r="Q919" i="1" s="1"/>
  <c r="O919" i="1"/>
  <c r="N919" i="1"/>
  <c r="K919" i="1"/>
  <c r="L919" i="1" s="1"/>
  <c r="J919" i="1"/>
  <c r="I919" i="1"/>
  <c r="E919" i="1"/>
  <c r="D919" i="1"/>
  <c r="Z918" i="1"/>
  <c r="X918" i="1"/>
  <c r="V918" i="1"/>
  <c r="U918" i="1"/>
  <c r="B918" i="1" s="1"/>
  <c r="Q918" i="1"/>
  <c r="P918" i="1"/>
  <c r="O918" i="1"/>
  <c r="N918" i="1"/>
  <c r="L918" i="1"/>
  <c r="K918" i="1"/>
  <c r="J918" i="1"/>
  <c r="I918" i="1"/>
  <c r="E918" i="1"/>
  <c r="D918" i="1"/>
  <c r="AA917" i="1"/>
  <c r="Z917" i="1"/>
  <c r="X917" i="1"/>
  <c r="V917" i="1"/>
  <c r="U917" i="1"/>
  <c r="Q917" i="1"/>
  <c r="P917" i="1"/>
  <c r="N917" i="1"/>
  <c r="O917" i="1" s="1"/>
  <c r="K917" i="1"/>
  <c r="I917" i="1"/>
  <c r="J917" i="1" s="1"/>
  <c r="E917" i="1"/>
  <c r="G917" i="1" s="1"/>
  <c r="D917" i="1"/>
  <c r="AA916" i="1"/>
  <c r="Z916" i="1"/>
  <c r="Y916" i="1"/>
  <c r="X916" i="1"/>
  <c r="V916" i="1"/>
  <c r="U916" i="1"/>
  <c r="S916" i="1"/>
  <c r="Q916" i="1"/>
  <c r="P916" i="1"/>
  <c r="O916" i="1"/>
  <c r="N916" i="1"/>
  <c r="K916" i="1"/>
  <c r="B916" i="1" s="1"/>
  <c r="J916" i="1"/>
  <c r="I916" i="1"/>
  <c r="E916" i="1"/>
  <c r="D916" i="1"/>
  <c r="Z915" i="1"/>
  <c r="X915" i="1"/>
  <c r="Y915" i="1" s="1"/>
  <c r="V915" i="1"/>
  <c r="U915" i="1"/>
  <c r="S968" i="1"/>
  <c r="Q915" i="1"/>
  <c r="P915" i="1"/>
  <c r="O915" i="1"/>
  <c r="N915" i="1"/>
  <c r="K915" i="1"/>
  <c r="J915" i="1"/>
  <c r="I915" i="1"/>
  <c r="J968" i="1" s="1"/>
  <c r="E915" i="1"/>
  <c r="D915" i="1"/>
  <c r="Z914" i="1"/>
  <c r="X914" i="1"/>
  <c r="AA914" i="1" s="1"/>
  <c r="V914" i="1"/>
  <c r="U914" i="1"/>
  <c r="S914" i="1"/>
  <c r="P914" i="1"/>
  <c r="N914" i="1"/>
  <c r="L914" i="1"/>
  <c r="K914" i="1"/>
  <c r="J914" i="1"/>
  <c r="I914" i="1"/>
  <c r="E914" i="1"/>
  <c r="G914" i="1" s="1"/>
  <c r="D914" i="1"/>
  <c r="AA913" i="1"/>
  <c r="Z913" i="1"/>
  <c r="X913" i="1"/>
  <c r="V913" i="1"/>
  <c r="U913" i="1"/>
  <c r="S913" i="1"/>
  <c r="P913" i="1"/>
  <c r="B913" i="1" s="1"/>
  <c r="N913" i="1"/>
  <c r="K913" i="1"/>
  <c r="I913" i="1"/>
  <c r="E913" i="1"/>
  <c r="D913" i="1"/>
  <c r="AA912" i="1"/>
  <c r="Z912" i="1"/>
  <c r="Y912" i="1"/>
  <c r="X912" i="1"/>
  <c r="Y965" i="1" s="1"/>
  <c r="V912" i="1"/>
  <c r="U912" i="1"/>
  <c r="P912" i="1"/>
  <c r="N912" i="1"/>
  <c r="Q912" i="1" s="1"/>
  <c r="K912" i="1"/>
  <c r="J912" i="1"/>
  <c r="I912" i="1"/>
  <c r="E912" i="1"/>
  <c r="G912" i="1" s="1"/>
  <c r="D912" i="1"/>
  <c r="Z911" i="1"/>
  <c r="AA911" i="1" s="1"/>
  <c r="X911" i="1"/>
  <c r="V911" i="1"/>
  <c r="U911" i="1"/>
  <c r="S911" i="1"/>
  <c r="Q911" i="1"/>
  <c r="P911" i="1"/>
  <c r="O911" i="1"/>
  <c r="N911" i="1"/>
  <c r="L911" i="1"/>
  <c r="K911" i="1"/>
  <c r="B911" i="1" s="1"/>
  <c r="I911" i="1"/>
  <c r="E911" i="1"/>
  <c r="D911" i="1"/>
  <c r="AA910" i="1"/>
  <c r="Z910" i="1"/>
  <c r="Y910" i="1"/>
  <c r="X910" i="1"/>
  <c r="V910" i="1"/>
  <c r="U910" i="1"/>
  <c r="S910" i="1"/>
  <c r="Q910" i="1"/>
  <c r="P910" i="1"/>
  <c r="N910" i="1"/>
  <c r="K910" i="1"/>
  <c r="L910" i="1" s="1"/>
  <c r="I910" i="1"/>
  <c r="J910" i="1" s="1"/>
  <c r="E910" i="1"/>
  <c r="D910" i="1"/>
  <c r="B910" i="1"/>
  <c r="AA909" i="1"/>
  <c r="Z909" i="1"/>
  <c r="X909" i="1"/>
  <c r="V909" i="1"/>
  <c r="U909" i="1"/>
  <c r="P909" i="1"/>
  <c r="Q909" i="1" s="1"/>
  <c r="N909" i="1"/>
  <c r="K909" i="1"/>
  <c r="I909" i="1"/>
  <c r="J962" i="1" s="1"/>
  <c r="E909" i="1"/>
  <c r="G909" i="1" s="1"/>
  <c r="D909" i="1"/>
  <c r="Z908" i="1"/>
  <c r="X908" i="1"/>
  <c r="V908" i="1"/>
  <c r="U908" i="1"/>
  <c r="Q908" i="1"/>
  <c r="P908" i="1"/>
  <c r="O908" i="1"/>
  <c r="N908" i="1"/>
  <c r="K908" i="1"/>
  <c r="J908" i="1"/>
  <c r="I908" i="1"/>
  <c r="E908" i="1"/>
  <c r="G908" i="1" s="1"/>
  <c r="D908" i="1"/>
  <c r="Z907" i="1"/>
  <c r="X907" i="1"/>
  <c r="Y907" i="1" s="1"/>
  <c r="V907" i="1"/>
  <c r="U907" i="1"/>
  <c r="S907" i="1"/>
  <c r="P907" i="1"/>
  <c r="Q907" i="1" s="1"/>
  <c r="O907" i="1"/>
  <c r="N907" i="1"/>
  <c r="K907" i="1"/>
  <c r="B907" i="1" s="1"/>
  <c r="I907" i="1"/>
  <c r="E907" i="1"/>
  <c r="D907" i="1"/>
  <c r="Z906" i="1"/>
  <c r="AA906" i="1" s="1"/>
  <c r="Y906" i="1"/>
  <c r="X906" i="1"/>
  <c r="V906" i="1"/>
  <c r="U906" i="1"/>
  <c r="B906" i="1" s="1"/>
  <c r="P906" i="1"/>
  <c r="O906" i="1"/>
  <c r="N906" i="1"/>
  <c r="Q906" i="1" s="1"/>
  <c r="K906" i="1"/>
  <c r="I906" i="1"/>
  <c r="G906" i="1"/>
  <c r="E906" i="1"/>
  <c r="D906" i="1"/>
  <c r="Z905" i="1"/>
  <c r="AA905" i="1" s="1"/>
  <c r="X905" i="1"/>
  <c r="V905" i="1"/>
  <c r="U905" i="1"/>
  <c r="P905" i="1"/>
  <c r="N905" i="1"/>
  <c r="O958" i="1" s="1"/>
  <c r="L905" i="1"/>
  <c r="K905" i="1"/>
  <c r="J905" i="1"/>
  <c r="I905" i="1"/>
  <c r="E905" i="1"/>
  <c r="D905" i="1"/>
  <c r="AA904" i="1"/>
  <c r="Z904" i="1"/>
  <c r="X904" i="1"/>
  <c r="V904" i="1"/>
  <c r="U904" i="1"/>
  <c r="P904" i="1"/>
  <c r="N904" i="1"/>
  <c r="L904" i="1"/>
  <c r="K904" i="1"/>
  <c r="J904" i="1"/>
  <c r="I904" i="1"/>
  <c r="E904" i="1"/>
  <c r="D904" i="1"/>
  <c r="AA903" i="1"/>
  <c r="Z903" i="1"/>
  <c r="X903" i="1"/>
  <c r="V903" i="1"/>
  <c r="U903" i="1"/>
  <c r="S903" i="1"/>
  <c r="P903" i="1"/>
  <c r="N903" i="1"/>
  <c r="K903" i="1"/>
  <c r="I903" i="1"/>
  <c r="E903" i="1"/>
  <c r="G903" i="1" s="1"/>
  <c r="D903" i="1"/>
  <c r="Z902" i="1"/>
  <c r="AA902" i="1" s="1"/>
  <c r="Y902" i="1"/>
  <c r="X902" i="1"/>
  <c r="V902" i="1"/>
  <c r="U902" i="1"/>
  <c r="S902" i="1"/>
  <c r="Q902" i="1"/>
  <c r="P902" i="1"/>
  <c r="N902" i="1"/>
  <c r="L902" i="1"/>
  <c r="K902" i="1"/>
  <c r="J902" i="1"/>
  <c r="I902" i="1"/>
  <c r="G902" i="1"/>
  <c r="E902" i="1"/>
  <c r="D902" i="1"/>
  <c r="Z901" i="1"/>
  <c r="X901" i="1"/>
  <c r="V901" i="1"/>
  <c r="U901" i="1"/>
  <c r="S901" i="1"/>
  <c r="P901" i="1"/>
  <c r="Q901" i="1" s="1"/>
  <c r="N901" i="1"/>
  <c r="K901" i="1"/>
  <c r="I901" i="1"/>
  <c r="J954" i="1" s="1"/>
  <c r="E901" i="1"/>
  <c r="G901" i="1" s="1"/>
  <c r="D901" i="1"/>
  <c r="Z900" i="1"/>
  <c r="AA900" i="1" s="1"/>
  <c r="Y900" i="1"/>
  <c r="X900" i="1"/>
  <c r="V900" i="1"/>
  <c r="U900" i="1"/>
  <c r="S900" i="1"/>
  <c r="P900" i="1"/>
  <c r="N900" i="1"/>
  <c r="Q900" i="1" s="1"/>
  <c r="K900" i="1"/>
  <c r="I900" i="1"/>
  <c r="E900" i="1"/>
  <c r="G900" i="1" s="1"/>
  <c r="D900" i="1"/>
  <c r="Z899" i="1"/>
  <c r="AA899" i="1" s="1"/>
  <c r="X899" i="1"/>
  <c r="V899" i="1"/>
  <c r="U899" i="1"/>
  <c r="S899" i="1"/>
  <c r="P899" i="1"/>
  <c r="N899" i="1"/>
  <c r="Q899" i="1" s="1"/>
  <c r="K899" i="1"/>
  <c r="I899" i="1"/>
  <c r="J899" i="1" s="1"/>
  <c r="E899" i="1"/>
  <c r="D899" i="1"/>
  <c r="Z898" i="1"/>
  <c r="X898" i="1"/>
  <c r="V898" i="1"/>
  <c r="U898" i="1"/>
  <c r="P898" i="1"/>
  <c r="N898" i="1"/>
  <c r="Q898" i="1" s="1"/>
  <c r="L898" i="1"/>
  <c r="K898" i="1"/>
  <c r="J898" i="1"/>
  <c r="I898" i="1"/>
  <c r="G898" i="1"/>
  <c r="E898" i="1"/>
  <c r="D898" i="1"/>
  <c r="B898" i="1"/>
  <c r="Z897" i="1"/>
  <c r="X897" i="1"/>
  <c r="Y897" i="1" s="1"/>
  <c r="V897" i="1"/>
  <c r="U897" i="1"/>
  <c r="S950" i="1"/>
  <c r="P897" i="1"/>
  <c r="N897" i="1"/>
  <c r="L897" i="1"/>
  <c r="K897" i="1"/>
  <c r="B897" i="1" s="1"/>
  <c r="I897" i="1"/>
  <c r="E897" i="1"/>
  <c r="D897" i="1"/>
  <c r="Z896" i="1"/>
  <c r="AA896" i="1" s="1"/>
  <c r="Y896" i="1"/>
  <c r="X896" i="1"/>
  <c r="V896" i="1"/>
  <c r="U896" i="1"/>
  <c r="S896" i="1"/>
  <c r="P896" i="1"/>
  <c r="N896" i="1"/>
  <c r="L896" i="1"/>
  <c r="K896" i="1"/>
  <c r="I896" i="1"/>
  <c r="J896" i="1" s="1"/>
  <c r="G896" i="1"/>
  <c r="E896" i="1"/>
  <c r="D896" i="1"/>
  <c r="AA895" i="1"/>
  <c r="Z895" i="1"/>
  <c r="X895" i="1"/>
  <c r="V895" i="1"/>
  <c r="U895" i="1"/>
  <c r="Q895" i="1"/>
  <c r="P895" i="1"/>
  <c r="N895" i="1"/>
  <c r="K895" i="1"/>
  <c r="I895" i="1"/>
  <c r="L895" i="1" s="1"/>
  <c r="E895" i="1"/>
  <c r="G895" i="1" s="1"/>
  <c r="D895" i="1"/>
  <c r="Z894" i="1"/>
  <c r="X894" i="1"/>
  <c r="Y894" i="1" s="1"/>
  <c r="V894" i="1"/>
  <c r="B894" i="1" s="1"/>
  <c r="U894" i="1"/>
  <c r="Q894" i="1"/>
  <c r="P894" i="1"/>
  <c r="N894" i="1"/>
  <c r="K894" i="1"/>
  <c r="J894" i="1"/>
  <c r="I894" i="1"/>
  <c r="G894" i="1"/>
  <c r="E894" i="1"/>
  <c r="D894" i="1"/>
  <c r="Z893" i="1"/>
  <c r="AA893" i="1" s="1"/>
  <c r="X893" i="1"/>
  <c r="V893" i="1"/>
  <c r="U893" i="1"/>
  <c r="P893" i="1"/>
  <c r="N893" i="1"/>
  <c r="Q893" i="1" s="1"/>
  <c r="K893" i="1"/>
  <c r="I893" i="1"/>
  <c r="L893" i="1" s="1"/>
  <c r="E893" i="1"/>
  <c r="D893" i="1"/>
  <c r="Z892" i="1"/>
  <c r="X892" i="1"/>
  <c r="Y892" i="1" s="1"/>
  <c r="V892" i="1"/>
  <c r="B892" i="1" s="1"/>
  <c r="U892" i="1"/>
  <c r="Q892" i="1"/>
  <c r="P892" i="1"/>
  <c r="N892" i="1"/>
  <c r="L892" i="1"/>
  <c r="K892" i="1"/>
  <c r="I892" i="1"/>
  <c r="J892" i="1" s="1"/>
  <c r="E892" i="1"/>
  <c r="D892" i="1"/>
  <c r="Z891" i="1"/>
  <c r="X891" i="1"/>
  <c r="V891" i="1"/>
  <c r="U891" i="1"/>
  <c r="S891" i="1"/>
  <c r="P891" i="1"/>
  <c r="Q891" i="1" s="1"/>
  <c r="N891" i="1"/>
  <c r="O944" i="1" s="1"/>
  <c r="K891" i="1"/>
  <c r="L891" i="1" s="1"/>
  <c r="J891" i="1"/>
  <c r="I891" i="1"/>
  <c r="E891" i="1"/>
  <c r="D891" i="1"/>
  <c r="B891" i="1"/>
  <c r="Z890" i="1"/>
  <c r="X890" i="1"/>
  <c r="V890" i="1"/>
  <c r="U890" i="1"/>
  <c r="Q890" i="1"/>
  <c r="P890" i="1"/>
  <c r="N890" i="1"/>
  <c r="K890" i="1"/>
  <c r="J890" i="1"/>
  <c r="I890" i="1"/>
  <c r="E890" i="1"/>
  <c r="D890" i="1"/>
  <c r="AA889" i="1"/>
  <c r="Z889" i="1"/>
  <c r="X889" i="1"/>
  <c r="V889" i="1"/>
  <c r="U889" i="1"/>
  <c r="P889" i="1"/>
  <c r="N889" i="1"/>
  <c r="L889" i="1"/>
  <c r="K889" i="1"/>
  <c r="J889" i="1"/>
  <c r="I889" i="1"/>
  <c r="E889" i="1"/>
  <c r="G889" i="1" s="1"/>
  <c r="D889" i="1"/>
  <c r="B889" i="1"/>
  <c r="AA888" i="1"/>
  <c r="Z888" i="1"/>
  <c r="X888" i="1"/>
  <c r="V888" i="1"/>
  <c r="U888" i="1"/>
  <c r="B888" i="1" s="1"/>
  <c r="Q888" i="1"/>
  <c r="P888" i="1"/>
  <c r="O888" i="1"/>
  <c r="N888" i="1"/>
  <c r="K888" i="1"/>
  <c r="L888" i="1" s="1"/>
  <c r="J888" i="1"/>
  <c r="I888" i="1"/>
  <c r="E888" i="1"/>
  <c r="D888" i="1"/>
  <c r="Z887" i="1"/>
  <c r="X887" i="1"/>
  <c r="V887" i="1"/>
  <c r="U887" i="1"/>
  <c r="S940" i="1"/>
  <c r="Q887" i="1"/>
  <c r="P887" i="1"/>
  <c r="O887" i="1"/>
  <c r="N887" i="1"/>
  <c r="K887" i="1"/>
  <c r="I887" i="1"/>
  <c r="J940" i="1" s="1"/>
  <c r="E887" i="1"/>
  <c r="D887" i="1"/>
  <c r="Z886" i="1"/>
  <c r="X886" i="1"/>
  <c r="V886" i="1"/>
  <c r="U886" i="1"/>
  <c r="P886" i="1"/>
  <c r="N886" i="1"/>
  <c r="L886" i="1"/>
  <c r="K886" i="1"/>
  <c r="J886" i="1"/>
  <c r="I886" i="1"/>
  <c r="E886" i="1"/>
  <c r="D886" i="1"/>
  <c r="AA885" i="1"/>
  <c r="Z885" i="1"/>
  <c r="X885" i="1"/>
  <c r="V885" i="1"/>
  <c r="U885" i="1"/>
  <c r="P885" i="1"/>
  <c r="B885" i="1" s="1"/>
  <c r="N885" i="1"/>
  <c r="K885" i="1"/>
  <c r="I885" i="1"/>
  <c r="E885" i="1"/>
  <c r="D885" i="1"/>
  <c r="Z884" i="1"/>
  <c r="X884" i="1"/>
  <c r="AA884" i="1" s="1"/>
  <c r="V884" i="1"/>
  <c r="U884" i="1"/>
  <c r="P884" i="1"/>
  <c r="O884" i="1"/>
  <c r="N884" i="1"/>
  <c r="K884" i="1"/>
  <c r="L884" i="1" s="1"/>
  <c r="J884" i="1"/>
  <c r="I884" i="1"/>
  <c r="E884" i="1"/>
  <c r="G884" i="1" s="1"/>
  <c r="D884" i="1"/>
  <c r="B884" i="1"/>
  <c r="Z883" i="1"/>
  <c r="AA883" i="1" s="1"/>
  <c r="X883" i="1"/>
  <c r="V883" i="1"/>
  <c r="U883" i="1"/>
  <c r="S883" i="1"/>
  <c r="Q883" i="1"/>
  <c r="P883" i="1"/>
  <c r="O883" i="1"/>
  <c r="N883" i="1"/>
  <c r="K883" i="1"/>
  <c r="L883" i="1" s="1"/>
  <c r="I883" i="1"/>
  <c r="E883" i="1"/>
  <c r="D883" i="1"/>
  <c r="AA882" i="1"/>
  <c r="Z882" i="1"/>
  <c r="X882" i="1"/>
  <c r="V882" i="1"/>
  <c r="U882" i="1"/>
  <c r="Q882" i="1"/>
  <c r="P882" i="1"/>
  <c r="N882" i="1"/>
  <c r="K882" i="1"/>
  <c r="I882" i="1"/>
  <c r="J882" i="1" s="1"/>
  <c r="E882" i="1"/>
  <c r="D882" i="1"/>
  <c r="AA881" i="1"/>
  <c r="Z881" i="1"/>
  <c r="X881" i="1"/>
  <c r="V881" i="1"/>
  <c r="U881" i="1"/>
  <c r="S881" i="1"/>
  <c r="Q881" i="1"/>
  <c r="P881" i="1"/>
  <c r="N881" i="1"/>
  <c r="K881" i="1"/>
  <c r="I881" i="1"/>
  <c r="E881" i="1"/>
  <c r="D881" i="1"/>
  <c r="Z880" i="1"/>
  <c r="X880" i="1"/>
  <c r="AA880" i="1" s="1"/>
  <c r="V880" i="1"/>
  <c r="B880" i="1" s="1"/>
  <c r="U880" i="1"/>
  <c r="S880" i="1"/>
  <c r="Q880" i="1"/>
  <c r="P880" i="1"/>
  <c r="N880" i="1"/>
  <c r="K880" i="1"/>
  <c r="L880" i="1" s="1"/>
  <c r="J880" i="1"/>
  <c r="I880" i="1"/>
  <c r="E880" i="1"/>
  <c r="D880" i="1"/>
  <c r="Z879" i="1"/>
  <c r="X879" i="1"/>
  <c r="Y879" i="1" s="1"/>
  <c r="V879" i="1"/>
  <c r="U879" i="1"/>
  <c r="P879" i="1"/>
  <c r="Q879" i="1" s="1"/>
  <c r="N879" i="1"/>
  <c r="K879" i="1"/>
  <c r="I879" i="1"/>
  <c r="E879" i="1"/>
  <c r="D879" i="1"/>
  <c r="Z878" i="1"/>
  <c r="AA878" i="1" s="1"/>
  <c r="X878" i="1"/>
  <c r="V878" i="1"/>
  <c r="U878" i="1"/>
  <c r="B878" i="1" s="1"/>
  <c r="C878" i="1" s="1"/>
  <c r="S878" i="1"/>
  <c r="P878" i="1"/>
  <c r="O878" i="1"/>
  <c r="N878" i="1"/>
  <c r="Q878" i="1" s="1"/>
  <c r="K878" i="1"/>
  <c r="I878" i="1"/>
  <c r="E878" i="1"/>
  <c r="D878" i="1"/>
  <c r="Z877" i="1"/>
  <c r="AA877" i="1" s="1"/>
  <c r="X877" i="1"/>
  <c r="V877" i="1"/>
  <c r="U877" i="1"/>
  <c r="P877" i="1"/>
  <c r="N877" i="1"/>
  <c r="K877" i="1"/>
  <c r="I877" i="1"/>
  <c r="E877" i="1"/>
  <c r="D877" i="1"/>
  <c r="AA876" i="1"/>
  <c r="Z876" i="1"/>
  <c r="X876" i="1"/>
  <c r="Y876" i="1" s="1"/>
  <c r="V876" i="1"/>
  <c r="U876" i="1"/>
  <c r="S876" i="1"/>
  <c r="Q876" i="1"/>
  <c r="P876" i="1"/>
  <c r="N876" i="1"/>
  <c r="O876" i="1" s="1"/>
  <c r="L876" i="1"/>
  <c r="K876" i="1"/>
  <c r="J876" i="1"/>
  <c r="I876" i="1"/>
  <c r="E876" i="1"/>
  <c r="G876" i="1" s="1"/>
  <c r="D876" i="1"/>
  <c r="B876" i="1"/>
  <c r="AA875" i="1"/>
  <c r="Z875" i="1"/>
  <c r="X875" i="1"/>
  <c r="V875" i="1"/>
  <c r="U875" i="1"/>
  <c r="S875" i="1"/>
  <c r="P875" i="1"/>
  <c r="N875" i="1"/>
  <c r="K875" i="1"/>
  <c r="B875" i="1" s="1"/>
  <c r="I875" i="1"/>
  <c r="E875" i="1"/>
  <c r="G875" i="1" s="1"/>
  <c r="D875" i="1"/>
  <c r="Z874" i="1"/>
  <c r="AA874" i="1" s="1"/>
  <c r="X874" i="1"/>
  <c r="V874" i="1"/>
  <c r="U874" i="1"/>
  <c r="Q874" i="1"/>
  <c r="P874" i="1"/>
  <c r="N874" i="1"/>
  <c r="L874" i="1"/>
  <c r="K874" i="1"/>
  <c r="B874" i="1" s="1"/>
  <c r="I874" i="1"/>
  <c r="J874" i="1" s="1"/>
  <c r="G874" i="1"/>
  <c r="E874" i="1"/>
  <c r="D874" i="1"/>
  <c r="AA873" i="1"/>
  <c r="Z873" i="1"/>
  <c r="X873" i="1"/>
  <c r="Y873" i="1" s="1"/>
  <c r="V873" i="1"/>
  <c r="U873" i="1"/>
  <c r="S873" i="1"/>
  <c r="P873" i="1"/>
  <c r="Q873" i="1" s="1"/>
  <c r="O873" i="1"/>
  <c r="N873" i="1"/>
  <c r="K873" i="1"/>
  <c r="J873" i="1"/>
  <c r="I873" i="1"/>
  <c r="J926" i="1" s="1"/>
  <c r="E873" i="1"/>
  <c r="D873" i="1"/>
  <c r="Z872" i="1"/>
  <c r="AA872" i="1" s="1"/>
  <c r="Y872" i="1"/>
  <c r="X872" i="1"/>
  <c r="V872" i="1"/>
  <c r="U872" i="1"/>
  <c r="S872" i="1"/>
  <c r="P872" i="1"/>
  <c r="O872" i="1"/>
  <c r="N872" i="1"/>
  <c r="Q872" i="1" s="1"/>
  <c r="K872" i="1"/>
  <c r="I872" i="1"/>
  <c r="E872" i="1"/>
  <c r="D872" i="1"/>
  <c r="Z871" i="1"/>
  <c r="X871" i="1"/>
  <c r="V871" i="1"/>
  <c r="U871" i="1"/>
  <c r="S871" i="1"/>
  <c r="P871" i="1"/>
  <c r="B871" i="1" s="1"/>
  <c r="C871" i="1" s="1"/>
  <c r="N871" i="1"/>
  <c r="Q871" i="1" s="1"/>
  <c r="K871" i="1"/>
  <c r="I871" i="1"/>
  <c r="E871" i="1"/>
  <c r="G871" i="1" s="1"/>
  <c r="D871" i="1"/>
  <c r="Z870" i="1"/>
  <c r="X870" i="1"/>
  <c r="AA870" i="1" s="1"/>
  <c r="V870" i="1"/>
  <c r="U870" i="1"/>
  <c r="S870" i="1"/>
  <c r="P870" i="1"/>
  <c r="N870" i="1"/>
  <c r="L870" i="1"/>
  <c r="K870" i="1"/>
  <c r="J870" i="1"/>
  <c r="I870" i="1"/>
  <c r="G870" i="1"/>
  <c r="E870" i="1"/>
  <c r="D870" i="1"/>
  <c r="B870" i="1"/>
  <c r="C870" i="1" s="1"/>
  <c r="Z869" i="1"/>
  <c r="X869" i="1"/>
  <c r="Y869" i="1" s="1"/>
  <c r="V869" i="1"/>
  <c r="U869" i="1"/>
  <c r="Q869" i="1"/>
  <c r="P869" i="1"/>
  <c r="N869" i="1"/>
  <c r="O869" i="1" s="1"/>
  <c r="K869" i="1"/>
  <c r="L869" i="1" s="1"/>
  <c r="J869" i="1"/>
  <c r="I869" i="1"/>
  <c r="E869" i="1"/>
  <c r="G869" i="1" s="1"/>
  <c r="D869" i="1"/>
  <c r="Z868" i="1"/>
  <c r="X868" i="1"/>
  <c r="Y868" i="1" s="1"/>
  <c r="V868" i="1"/>
  <c r="U868" i="1"/>
  <c r="P868" i="1"/>
  <c r="N868" i="1"/>
  <c r="O868" i="1" s="1"/>
  <c r="L868" i="1"/>
  <c r="K868" i="1"/>
  <c r="B868" i="1" s="1"/>
  <c r="C868" i="1" s="1"/>
  <c r="I868" i="1"/>
  <c r="J868" i="1" s="1"/>
  <c r="E868" i="1"/>
  <c r="G868" i="1" s="1"/>
  <c r="D868" i="1"/>
  <c r="Z867" i="1"/>
  <c r="X867" i="1"/>
  <c r="V867" i="1"/>
  <c r="U867" i="1"/>
  <c r="S867" i="1"/>
  <c r="S920" i="1"/>
  <c r="Q867" i="1"/>
  <c r="P867" i="1"/>
  <c r="O867" i="1"/>
  <c r="N867" i="1"/>
  <c r="K867" i="1"/>
  <c r="J867" i="1"/>
  <c r="I867" i="1"/>
  <c r="E867" i="1"/>
  <c r="G867" i="1" s="1"/>
  <c r="D867" i="1"/>
  <c r="Z866" i="1"/>
  <c r="X866" i="1"/>
  <c r="Y866" i="1" s="1"/>
  <c r="V866" i="1"/>
  <c r="B866" i="1" s="1"/>
  <c r="C866" i="1" s="1"/>
  <c r="U866" i="1"/>
  <c r="P866" i="1"/>
  <c r="Q866" i="1" s="1"/>
  <c r="O866" i="1"/>
  <c r="N866" i="1"/>
  <c r="K866" i="1"/>
  <c r="L866" i="1" s="1"/>
  <c r="J866" i="1"/>
  <c r="I866" i="1"/>
  <c r="E866" i="1"/>
  <c r="G866" i="1" s="1"/>
  <c r="D866" i="1"/>
  <c r="AA865" i="1"/>
  <c r="Z865" i="1"/>
  <c r="X865" i="1"/>
  <c r="Y865" i="1" s="1"/>
  <c r="V865" i="1"/>
  <c r="U865" i="1"/>
  <c r="P865" i="1"/>
  <c r="N865" i="1"/>
  <c r="K865" i="1"/>
  <c r="J865" i="1"/>
  <c r="I865" i="1"/>
  <c r="E865" i="1"/>
  <c r="G865" i="1" s="1"/>
  <c r="D865" i="1"/>
  <c r="Z864" i="1"/>
  <c r="X864" i="1"/>
  <c r="Y864" i="1" s="1"/>
  <c r="V864" i="1"/>
  <c r="U864" i="1"/>
  <c r="P864" i="1"/>
  <c r="Q864" i="1" s="1"/>
  <c r="N864" i="1"/>
  <c r="O864" i="1" s="1"/>
  <c r="K864" i="1"/>
  <c r="L864" i="1" s="1"/>
  <c r="J864" i="1"/>
  <c r="I864" i="1"/>
  <c r="E864" i="1"/>
  <c r="G864" i="1" s="1"/>
  <c r="D864" i="1"/>
  <c r="B864" i="1"/>
  <c r="C864" i="1" s="1"/>
  <c r="Z863" i="1"/>
  <c r="X863" i="1"/>
  <c r="V863" i="1"/>
  <c r="U863" i="1"/>
  <c r="P863" i="1"/>
  <c r="B863" i="1" s="1"/>
  <c r="C863" i="1" s="1"/>
  <c r="O863" i="1"/>
  <c r="N863" i="1"/>
  <c r="L863" i="1"/>
  <c r="K863" i="1"/>
  <c r="J863" i="1"/>
  <c r="I863" i="1"/>
  <c r="E863" i="1"/>
  <c r="G863" i="1" s="1"/>
  <c r="D863" i="1"/>
  <c r="Z862" i="1"/>
  <c r="AA862" i="1" s="1"/>
  <c r="Y862" i="1"/>
  <c r="X862" i="1"/>
  <c r="V862" i="1"/>
  <c r="U862" i="1"/>
  <c r="S862" i="1"/>
  <c r="P862" i="1"/>
  <c r="N862" i="1"/>
  <c r="O862" i="1" s="1"/>
  <c r="L862" i="1"/>
  <c r="K862" i="1"/>
  <c r="J862" i="1"/>
  <c r="I862" i="1"/>
  <c r="E862" i="1"/>
  <c r="G862" i="1" s="1"/>
  <c r="D862" i="1"/>
  <c r="AA861" i="1"/>
  <c r="Z861" i="1"/>
  <c r="X861" i="1"/>
  <c r="Y861" i="1" s="1"/>
  <c r="V861" i="1"/>
  <c r="U861" i="1"/>
  <c r="S861" i="1"/>
  <c r="B861" i="1"/>
  <c r="C861" i="1" s="1"/>
  <c r="Q861" i="1"/>
  <c r="P861" i="1"/>
  <c r="O861" i="1"/>
  <c r="N861" i="1"/>
  <c r="L861" i="1"/>
  <c r="K861" i="1"/>
  <c r="J861" i="1"/>
  <c r="I861" i="1"/>
  <c r="E861" i="1"/>
  <c r="G861" i="1" s="1"/>
  <c r="D861" i="1"/>
  <c r="Z860" i="1"/>
  <c r="AA860" i="1" s="1"/>
  <c r="Y860" i="1"/>
  <c r="X860" i="1"/>
  <c r="V860" i="1"/>
  <c r="U860" i="1"/>
  <c r="B860" i="1" s="1"/>
  <c r="C860" i="1" s="1"/>
  <c r="S860" i="1"/>
  <c r="P860" i="1"/>
  <c r="N860" i="1"/>
  <c r="O913" i="1" s="1"/>
  <c r="L860" i="1"/>
  <c r="K860" i="1"/>
  <c r="J860" i="1"/>
  <c r="I860" i="1"/>
  <c r="E860" i="1"/>
  <c r="G860" i="1" s="1"/>
  <c r="D860" i="1"/>
  <c r="AA859" i="1"/>
  <c r="Z859" i="1"/>
  <c r="X859" i="1"/>
  <c r="Y859" i="1" s="1"/>
  <c r="V859" i="1"/>
  <c r="U859" i="1"/>
  <c r="S912" i="1"/>
  <c r="P859" i="1"/>
  <c r="N859" i="1"/>
  <c r="L859" i="1"/>
  <c r="K859" i="1"/>
  <c r="J859" i="1"/>
  <c r="I859" i="1"/>
  <c r="E859" i="1"/>
  <c r="G859" i="1" s="1"/>
  <c r="D859" i="1"/>
  <c r="B859" i="1"/>
  <c r="C859" i="1" s="1"/>
  <c r="AA858" i="1"/>
  <c r="Z858" i="1"/>
  <c r="Y858" i="1"/>
  <c r="X858" i="1"/>
  <c r="V858" i="1"/>
  <c r="U858" i="1"/>
  <c r="S858" i="1"/>
  <c r="P858" i="1"/>
  <c r="Q858" i="1" s="1"/>
  <c r="O858" i="1"/>
  <c r="N858" i="1"/>
  <c r="K858" i="1"/>
  <c r="I858" i="1"/>
  <c r="J858" i="1" s="1"/>
  <c r="E858" i="1"/>
  <c r="G858" i="1" s="1"/>
  <c r="D858" i="1"/>
  <c r="Z857" i="1"/>
  <c r="X857" i="1"/>
  <c r="V857" i="1"/>
  <c r="U857" i="1"/>
  <c r="S857" i="1"/>
  <c r="P857" i="1"/>
  <c r="N857" i="1"/>
  <c r="O857" i="1" s="1"/>
  <c r="L857" i="1"/>
  <c r="K857" i="1"/>
  <c r="J857" i="1"/>
  <c r="I857" i="1"/>
  <c r="E857" i="1"/>
  <c r="D857" i="1"/>
  <c r="Z856" i="1"/>
  <c r="X856" i="1"/>
  <c r="Y856" i="1" s="1"/>
  <c r="V856" i="1"/>
  <c r="U856" i="1"/>
  <c r="P856" i="1"/>
  <c r="Q856" i="1" s="1"/>
  <c r="O856" i="1"/>
  <c r="N856" i="1"/>
  <c r="O909" i="1" s="1"/>
  <c r="L856" i="1"/>
  <c r="K856" i="1"/>
  <c r="J856" i="1"/>
  <c r="I856" i="1"/>
  <c r="G856" i="1"/>
  <c r="E856" i="1"/>
  <c r="D856" i="1"/>
  <c r="Z855" i="1"/>
  <c r="X855" i="1"/>
  <c r="V855" i="1"/>
  <c r="U855" i="1"/>
  <c r="B855" i="1" s="1"/>
  <c r="C855" i="1" s="1"/>
  <c r="S855" i="1"/>
  <c r="S908" i="1"/>
  <c r="P855" i="1"/>
  <c r="N855" i="1"/>
  <c r="Q855" i="1" s="1"/>
  <c r="L855" i="1"/>
  <c r="K855" i="1"/>
  <c r="J855" i="1"/>
  <c r="I855" i="1"/>
  <c r="E855" i="1"/>
  <c r="G855" i="1" s="1"/>
  <c r="D855" i="1"/>
  <c r="Z854" i="1"/>
  <c r="AA854" i="1" s="1"/>
  <c r="Y854" i="1"/>
  <c r="X854" i="1"/>
  <c r="V854" i="1"/>
  <c r="U854" i="1"/>
  <c r="S854" i="1"/>
  <c r="P854" i="1"/>
  <c r="Q854" i="1" s="1"/>
  <c r="O854" i="1"/>
  <c r="N854" i="1"/>
  <c r="K854" i="1"/>
  <c r="I854" i="1"/>
  <c r="J854" i="1" s="1"/>
  <c r="G854" i="1"/>
  <c r="E854" i="1"/>
  <c r="D854" i="1"/>
  <c r="AA853" i="1"/>
  <c r="Z853" i="1"/>
  <c r="X853" i="1"/>
  <c r="Y853" i="1" s="1"/>
  <c r="V853" i="1"/>
  <c r="U853" i="1"/>
  <c r="P853" i="1"/>
  <c r="B853" i="1" s="1"/>
  <c r="O853" i="1"/>
  <c r="N853" i="1"/>
  <c r="K853" i="1"/>
  <c r="L853" i="1" s="1"/>
  <c r="J853" i="1"/>
  <c r="I853" i="1"/>
  <c r="E853" i="1"/>
  <c r="G853" i="1" s="1"/>
  <c r="D853" i="1"/>
  <c r="Z852" i="1"/>
  <c r="X852" i="1"/>
  <c r="Y852" i="1" s="1"/>
  <c r="V852" i="1"/>
  <c r="U852" i="1"/>
  <c r="P852" i="1"/>
  <c r="Q852" i="1" s="1"/>
  <c r="O852" i="1"/>
  <c r="N852" i="1"/>
  <c r="K852" i="1"/>
  <c r="I852" i="1"/>
  <c r="L852" i="1" s="1"/>
  <c r="E852" i="1"/>
  <c r="G852" i="1" s="1"/>
  <c r="D852" i="1"/>
  <c r="Z851" i="1"/>
  <c r="X851" i="1"/>
  <c r="V851" i="1"/>
  <c r="U851" i="1"/>
  <c r="S851" i="1"/>
  <c r="Q851" i="1"/>
  <c r="P851" i="1"/>
  <c r="N851" i="1"/>
  <c r="O851" i="1" s="1"/>
  <c r="K851" i="1"/>
  <c r="J851" i="1"/>
  <c r="I851" i="1"/>
  <c r="E851" i="1"/>
  <c r="G851" i="1" s="1"/>
  <c r="D851" i="1"/>
  <c r="Z850" i="1"/>
  <c r="X850" i="1"/>
  <c r="Y850" i="1" s="1"/>
  <c r="V850" i="1"/>
  <c r="U850" i="1"/>
  <c r="P850" i="1"/>
  <c r="N850" i="1"/>
  <c r="O850" i="1" s="1"/>
  <c r="K850" i="1"/>
  <c r="L850" i="1" s="1"/>
  <c r="I850" i="1"/>
  <c r="J850" i="1" s="1"/>
  <c r="G850" i="1"/>
  <c r="E850" i="1"/>
  <c r="D850" i="1"/>
  <c r="B850" i="1"/>
  <c r="C850" i="1" s="1"/>
  <c r="AA849" i="1"/>
  <c r="Z849" i="1"/>
  <c r="X849" i="1"/>
  <c r="Y849" i="1" s="1"/>
  <c r="V849" i="1"/>
  <c r="U849" i="1"/>
  <c r="P849" i="1"/>
  <c r="N849" i="1"/>
  <c r="K849" i="1"/>
  <c r="J849" i="1"/>
  <c r="I849" i="1"/>
  <c r="E849" i="1"/>
  <c r="G849" i="1" s="1"/>
  <c r="D849" i="1"/>
  <c r="Z848" i="1"/>
  <c r="X848" i="1"/>
  <c r="Y848" i="1" s="1"/>
  <c r="V848" i="1"/>
  <c r="U848" i="1"/>
  <c r="B848" i="1"/>
  <c r="C848" i="1" s="1"/>
  <c r="P848" i="1"/>
  <c r="N848" i="1"/>
  <c r="O901" i="1" s="1"/>
  <c r="K848" i="1"/>
  <c r="I848" i="1"/>
  <c r="G848" i="1"/>
  <c r="E848" i="1"/>
  <c r="D848" i="1"/>
  <c r="AA847" i="1"/>
  <c r="Z847" i="1"/>
  <c r="X847" i="1"/>
  <c r="Y847" i="1" s="1"/>
  <c r="V847" i="1"/>
  <c r="U847" i="1"/>
  <c r="Q847" i="1"/>
  <c r="P847" i="1"/>
  <c r="O847" i="1"/>
  <c r="N847" i="1"/>
  <c r="K847" i="1"/>
  <c r="J847" i="1"/>
  <c r="I847" i="1"/>
  <c r="E847" i="1"/>
  <c r="G847" i="1" s="1"/>
  <c r="D847" i="1"/>
  <c r="Z846" i="1"/>
  <c r="X846" i="1"/>
  <c r="AA846" i="1" s="1"/>
  <c r="V846" i="1"/>
  <c r="U846" i="1"/>
  <c r="S846" i="1"/>
  <c r="P846" i="1"/>
  <c r="Q846" i="1" s="1"/>
  <c r="O846" i="1"/>
  <c r="N846" i="1"/>
  <c r="K846" i="1"/>
  <c r="B846" i="1" s="1"/>
  <c r="C846" i="1" s="1"/>
  <c r="J846" i="1"/>
  <c r="I846" i="1"/>
  <c r="E846" i="1"/>
  <c r="G846" i="1" s="1"/>
  <c r="D846" i="1"/>
  <c r="Z845" i="1"/>
  <c r="X845" i="1"/>
  <c r="V845" i="1"/>
  <c r="U845" i="1"/>
  <c r="S845" i="1"/>
  <c r="S898" i="1"/>
  <c r="Q845" i="1"/>
  <c r="P845" i="1"/>
  <c r="N845" i="1"/>
  <c r="O845" i="1" s="1"/>
  <c r="K845" i="1"/>
  <c r="J845" i="1"/>
  <c r="I845" i="1"/>
  <c r="E845" i="1"/>
  <c r="G845" i="1" s="1"/>
  <c r="D845" i="1"/>
  <c r="Z844" i="1"/>
  <c r="AA844" i="1" s="1"/>
  <c r="Y844" i="1"/>
  <c r="X844" i="1"/>
  <c r="V844" i="1"/>
  <c r="U844" i="1"/>
  <c r="P844" i="1"/>
  <c r="O844" i="1"/>
  <c r="N844" i="1"/>
  <c r="K844" i="1"/>
  <c r="L844" i="1" s="1"/>
  <c r="I844" i="1"/>
  <c r="E844" i="1"/>
  <c r="G844" i="1" s="1"/>
  <c r="D844" i="1"/>
  <c r="B844" i="1"/>
  <c r="C844" i="1" s="1"/>
  <c r="AA843" i="1"/>
  <c r="Z843" i="1"/>
  <c r="X843" i="1"/>
  <c r="Y843" i="1" s="1"/>
  <c r="V843" i="1"/>
  <c r="U843" i="1"/>
  <c r="Q843" i="1"/>
  <c r="P843" i="1"/>
  <c r="N843" i="1"/>
  <c r="O843" i="1" s="1"/>
  <c r="L843" i="1"/>
  <c r="K843" i="1"/>
  <c r="J843" i="1"/>
  <c r="I843" i="1"/>
  <c r="E843" i="1"/>
  <c r="G843" i="1" s="1"/>
  <c r="D843" i="1"/>
  <c r="Z842" i="1"/>
  <c r="AA842" i="1" s="1"/>
  <c r="Y842" i="1"/>
  <c r="X842" i="1"/>
  <c r="V842" i="1"/>
  <c r="U842" i="1"/>
  <c r="B842" i="1" s="1"/>
  <c r="C842" i="1" s="1"/>
  <c r="P842" i="1"/>
  <c r="N842" i="1"/>
  <c r="O895" i="1" s="1"/>
  <c r="K842" i="1"/>
  <c r="I842" i="1"/>
  <c r="J842" i="1" s="1"/>
  <c r="G842" i="1"/>
  <c r="E842" i="1"/>
  <c r="D842" i="1"/>
  <c r="Z841" i="1"/>
  <c r="X841" i="1"/>
  <c r="V841" i="1"/>
  <c r="U841" i="1"/>
  <c r="P841" i="1"/>
  <c r="N841" i="1"/>
  <c r="O894" i="1" s="1"/>
  <c r="L841" i="1"/>
  <c r="K841" i="1"/>
  <c r="J841" i="1"/>
  <c r="I841" i="1"/>
  <c r="E841" i="1"/>
  <c r="G841" i="1" s="1"/>
  <c r="D841" i="1"/>
  <c r="Z840" i="1"/>
  <c r="X840" i="1"/>
  <c r="Y840" i="1" s="1"/>
  <c r="V840" i="1"/>
  <c r="U840" i="1"/>
  <c r="B840" i="1"/>
  <c r="C840" i="1" s="1"/>
  <c r="P840" i="1"/>
  <c r="Q840" i="1" s="1"/>
  <c r="O840" i="1"/>
  <c r="N840" i="1"/>
  <c r="K840" i="1"/>
  <c r="L840" i="1" s="1"/>
  <c r="J840" i="1"/>
  <c r="I840" i="1"/>
  <c r="E840" i="1"/>
  <c r="G840" i="1" s="1"/>
  <c r="D840" i="1"/>
  <c r="AA839" i="1"/>
  <c r="Z839" i="1"/>
  <c r="X839" i="1"/>
  <c r="Y839" i="1" s="1"/>
  <c r="V839" i="1"/>
  <c r="U839" i="1"/>
  <c r="Q839" i="1"/>
  <c r="P839" i="1"/>
  <c r="O839" i="1"/>
  <c r="N839" i="1"/>
  <c r="L839" i="1"/>
  <c r="K839" i="1"/>
  <c r="J839" i="1"/>
  <c r="I839" i="1"/>
  <c r="E839" i="1"/>
  <c r="G839" i="1" s="1"/>
  <c r="D839" i="1"/>
  <c r="AA838" i="1"/>
  <c r="Z838" i="1"/>
  <c r="Y838" i="1"/>
  <c r="X838" i="1"/>
  <c r="V838" i="1"/>
  <c r="U838" i="1"/>
  <c r="S838" i="1"/>
  <c r="P838" i="1"/>
  <c r="N838" i="1"/>
  <c r="O838" i="1" s="1"/>
  <c r="L838" i="1"/>
  <c r="K838" i="1"/>
  <c r="I838" i="1"/>
  <c r="J838" i="1" s="1"/>
  <c r="E838" i="1"/>
  <c r="G838" i="1" s="1"/>
  <c r="D838" i="1"/>
  <c r="Z837" i="1"/>
  <c r="X837" i="1"/>
  <c r="Y837" i="1" s="1"/>
  <c r="V837" i="1"/>
  <c r="U837" i="1"/>
  <c r="S890" i="1"/>
  <c r="P837" i="1"/>
  <c r="Q837" i="1" s="1"/>
  <c r="N837" i="1"/>
  <c r="K837" i="1"/>
  <c r="J837" i="1"/>
  <c r="I837" i="1"/>
  <c r="E837" i="1"/>
  <c r="G837" i="1" s="1"/>
  <c r="D837" i="1"/>
  <c r="AA836" i="1"/>
  <c r="Z836" i="1"/>
  <c r="X836" i="1"/>
  <c r="Y836" i="1" s="1"/>
  <c r="V836" i="1"/>
  <c r="U836" i="1"/>
  <c r="S836" i="1"/>
  <c r="P836" i="1"/>
  <c r="Q836" i="1" s="1"/>
  <c r="N836" i="1"/>
  <c r="O836" i="1" s="1"/>
  <c r="K836" i="1"/>
  <c r="L836" i="1" s="1"/>
  <c r="J836" i="1"/>
  <c r="I836" i="1"/>
  <c r="G836" i="1"/>
  <c r="E836" i="1"/>
  <c r="D836" i="1"/>
  <c r="Z835" i="1"/>
  <c r="X835" i="1"/>
  <c r="V835" i="1"/>
  <c r="U835" i="1"/>
  <c r="S835" i="1"/>
  <c r="Q835" i="1"/>
  <c r="P835" i="1"/>
  <c r="O835" i="1"/>
  <c r="N835" i="1"/>
  <c r="K835" i="1"/>
  <c r="L835" i="1" s="1"/>
  <c r="J835" i="1"/>
  <c r="I835" i="1"/>
  <c r="E835" i="1"/>
  <c r="G835" i="1" s="1"/>
  <c r="D835" i="1"/>
  <c r="Z834" i="1"/>
  <c r="AA834" i="1" s="1"/>
  <c r="X834" i="1"/>
  <c r="Y834" i="1" s="1"/>
  <c r="V834" i="1"/>
  <c r="U834" i="1"/>
  <c r="S834" i="1"/>
  <c r="P834" i="1"/>
  <c r="Q834" i="1" s="1"/>
  <c r="N834" i="1"/>
  <c r="O834" i="1" s="1"/>
  <c r="K834" i="1"/>
  <c r="I834" i="1"/>
  <c r="L834" i="1" s="1"/>
  <c r="E834" i="1"/>
  <c r="G834" i="1" s="1"/>
  <c r="D834" i="1"/>
  <c r="Z833" i="1"/>
  <c r="X833" i="1"/>
  <c r="V833" i="1"/>
  <c r="U833" i="1"/>
  <c r="S833" i="1"/>
  <c r="P833" i="1"/>
  <c r="N833" i="1"/>
  <c r="O833" i="1" s="1"/>
  <c r="K833" i="1"/>
  <c r="B833" i="1" s="1"/>
  <c r="C833" i="1" s="1"/>
  <c r="J833" i="1"/>
  <c r="I833" i="1"/>
  <c r="E833" i="1"/>
  <c r="G833" i="1" s="1"/>
  <c r="D833" i="1"/>
  <c r="Z832" i="1"/>
  <c r="AA832" i="1" s="1"/>
  <c r="X832" i="1"/>
  <c r="Y832" i="1" s="1"/>
  <c r="V832" i="1"/>
  <c r="U832" i="1"/>
  <c r="P832" i="1"/>
  <c r="N832" i="1"/>
  <c r="K832" i="1"/>
  <c r="B832" i="1" s="1"/>
  <c r="C832" i="1" s="1"/>
  <c r="I832" i="1"/>
  <c r="J832" i="1" s="1"/>
  <c r="G832" i="1"/>
  <c r="E832" i="1"/>
  <c r="D832" i="1"/>
  <c r="AA831" i="1"/>
  <c r="Z831" i="1"/>
  <c r="X831" i="1"/>
  <c r="Y831" i="1" s="1"/>
  <c r="V831" i="1"/>
  <c r="U831" i="1"/>
  <c r="S884" i="1"/>
  <c r="P831" i="1"/>
  <c r="O831" i="1"/>
  <c r="N831" i="1"/>
  <c r="K831" i="1"/>
  <c r="L831" i="1" s="1"/>
  <c r="J831" i="1"/>
  <c r="I831" i="1"/>
  <c r="E831" i="1"/>
  <c r="G831" i="1" s="1"/>
  <c r="D831" i="1"/>
  <c r="Z830" i="1"/>
  <c r="B830" i="1" s="1"/>
  <c r="C830" i="1" s="1"/>
  <c r="X830" i="1"/>
  <c r="Y830" i="1" s="1"/>
  <c r="V830" i="1"/>
  <c r="U830" i="1"/>
  <c r="P830" i="1"/>
  <c r="N830" i="1"/>
  <c r="O830" i="1" s="1"/>
  <c r="K830" i="1"/>
  <c r="L830" i="1" s="1"/>
  <c r="I830" i="1"/>
  <c r="J830" i="1" s="1"/>
  <c r="E830" i="1"/>
  <c r="G830" i="1" s="1"/>
  <c r="D830" i="1"/>
  <c r="Z829" i="1"/>
  <c r="X829" i="1"/>
  <c r="V829" i="1"/>
  <c r="U829" i="1"/>
  <c r="Q829" i="1"/>
  <c r="P829" i="1"/>
  <c r="O829" i="1"/>
  <c r="N829" i="1"/>
  <c r="L829" i="1"/>
  <c r="K829" i="1"/>
  <c r="J829" i="1"/>
  <c r="I829" i="1"/>
  <c r="E829" i="1"/>
  <c r="D829" i="1"/>
  <c r="AA828" i="1"/>
  <c r="Z828" i="1"/>
  <c r="Y828" i="1"/>
  <c r="X828" i="1"/>
  <c r="V828" i="1"/>
  <c r="U828" i="1"/>
  <c r="P828" i="1"/>
  <c r="Q828" i="1" s="1"/>
  <c r="O828" i="1"/>
  <c r="N828" i="1"/>
  <c r="O881" i="1" s="1"/>
  <c r="K828" i="1"/>
  <c r="B828" i="1" s="1"/>
  <c r="C828" i="1" s="1"/>
  <c r="I828" i="1"/>
  <c r="G828" i="1"/>
  <c r="E828" i="1"/>
  <c r="D828" i="1"/>
  <c r="AA827" i="1"/>
  <c r="Z827" i="1"/>
  <c r="X827" i="1"/>
  <c r="Y827" i="1" s="1"/>
  <c r="V827" i="1"/>
  <c r="U827" i="1"/>
  <c r="S827" i="1"/>
  <c r="P827" i="1"/>
  <c r="Q827" i="1" s="1"/>
  <c r="N827" i="1"/>
  <c r="O880" i="1" s="1"/>
  <c r="K827" i="1"/>
  <c r="L827" i="1" s="1"/>
  <c r="J827" i="1"/>
  <c r="I827" i="1"/>
  <c r="E827" i="1"/>
  <c r="G827" i="1" s="1"/>
  <c r="D827" i="1"/>
  <c r="Z826" i="1"/>
  <c r="X826" i="1"/>
  <c r="Y826" i="1" s="1"/>
  <c r="V826" i="1"/>
  <c r="U826" i="1"/>
  <c r="S826" i="1"/>
  <c r="P826" i="1"/>
  <c r="Q826" i="1" s="1"/>
  <c r="O826" i="1"/>
  <c r="N826" i="1"/>
  <c r="O879" i="1" s="1"/>
  <c r="K826" i="1"/>
  <c r="L826" i="1" s="1"/>
  <c r="J826" i="1"/>
  <c r="I826" i="1"/>
  <c r="E826" i="1"/>
  <c r="G826" i="1" s="1"/>
  <c r="D826" i="1"/>
  <c r="Z825" i="1"/>
  <c r="X825" i="1"/>
  <c r="AA825" i="1" s="1"/>
  <c r="V825" i="1"/>
  <c r="U825" i="1"/>
  <c r="S825" i="1"/>
  <c r="P825" i="1"/>
  <c r="Q825" i="1" s="1"/>
  <c r="O825" i="1"/>
  <c r="N825" i="1"/>
  <c r="K825" i="1"/>
  <c r="L825" i="1" s="1"/>
  <c r="J825" i="1"/>
  <c r="I825" i="1"/>
  <c r="E825" i="1"/>
  <c r="G825" i="1" s="1"/>
  <c r="D825" i="1"/>
  <c r="B825" i="1"/>
  <c r="C825" i="1" s="1"/>
  <c r="AA824" i="1"/>
  <c r="Z824" i="1"/>
  <c r="X824" i="1"/>
  <c r="Y824" i="1" s="1"/>
  <c r="V824" i="1"/>
  <c r="U824" i="1"/>
  <c r="S877" i="1"/>
  <c r="P824" i="1"/>
  <c r="N824" i="1"/>
  <c r="O824" i="1" s="1"/>
  <c r="L824" i="1"/>
  <c r="K824" i="1"/>
  <c r="J824" i="1"/>
  <c r="I824" i="1"/>
  <c r="J877" i="1" s="1"/>
  <c r="E824" i="1"/>
  <c r="G824" i="1" s="1"/>
  <c r="D824" i="1"/>
  <c r="B824" i="1"/>
  <c r="C824" i="1" s="1"/>
  <c r="AA823" i="1"/>
  <c r="Z823" i="1"/>
  <c r="Y823" i="1"/>
  <c r="X823" i="1"/>
  <c r="V823" i="1"/>
  <c r="U823" i="1"/>
  <c r="B823" i="1" s="1"/>
  <c r="C823" i="1" s="1"/>
  <c r="Q823" i="1"/>
  <c r="P823" i="1"/>
  <c r="N823" i="1"/>
  <c r="O823" i="1" s="1"/>
  <c r="K823" i="1"/>
  <c r="L823" i="1" s="1"/>
  <c r="J823" i="1"/>
  <c r="I823" i="1"/>
  <c r="G823" i="1"/>
  <c r="E823" i="1"/>
  <c r="D823" i="1"/>
  <c r="Z822" i="1"/>
  <c r="X822" i="1"/>
  <c r="Y822" i="1" s="1"/>
  <c r="V822" i="1"/>
  <c r="U822" i="1"/>
  <c r="S822" i="1"/>
  <c r="P822" i="1"/>
  <c r="Q822" i="1" s="1"/>
  <c r="O822" i="1"/>
  <c r="N822" i="1"/>
  <c r="K822" i="1"/>
  <c r="I822" i="1"/>
  <c r="J822" i="1" s="1"/>
  <c r="G822" i="1"/>
  <c r="E822" i="1"/>
  <c r="D822" i="1"/>
  <c r="AA821" i="1"/>
  <c r="Z821" i="1"/>
  <c r="X821" i="1"/>
  <c r="Y821" i="1" s="1"/>
  <c r="V821" i="1"/>
  <c r="U821" i="1"/>
  <c r="P821" i="1"/>
  <c r="N821" i="1"/>
  <c r="L821" i="1"/>
  <c r="K821" i="1"/>
  <c r="B821" i="1" s="1"/>
  <c r="C821" i="1" s="1"/>
  <c r="J821" i="1"/>
  <c r="I821" i="1"/>
  <c r="G821" i="1"/>
  <c r="E821" i="1"/>
  <c r="D821" i="1"/>
  <c r="AA820" i="1"/>
  <c r="Z820" i="1"/>
  <c r="Y820" i="1"/>
  <c r="X820" i="1"/>
  <c r="V820" i="1"/>
  <c r="U820" i="1"/>
  <c r="S820" i="1"/>
  <c r="P820" i="1"/>
  <c r="N820" i="1"/>
  <c r="O820" i="1" s="1"/>
  <c r="L820" i="1"/>
  <c r="K820" i="1"/>
  <c r="I820" i="1"/>
  <c r="J820" i="1" s="1"/>
  <c r="E820" i="1"/>
  <c r="G820" i="1" s="1"/>
  <c r="D820" i="1"/>
  <c r="V819" i="1"/>
  <c r="U819" i="1"/>
  <c r="S819" i="1"/>
  <c r="P819" i="1"/>
  <c r="B819" i="1" s="1"/>
  <c r="C819" i="1" s="1"/>
  <c r="O819" i="1"/>
  <c r="N819" i="1"/>
  <c r="K819" i="1"/>
  <c r="L819" i="1" s="1"/>
  <c r="J819" i="1"/>
  <c r="I819" i="1"/>
  <c r="E819" i="1"/>
  <c r="G819" i="1" s="1"/>
  <c r="D819" i="1"/>
  <c r="U818" i="1"/>
  <c r="D818" i="1"/>
  <c r="D817" i="1"/>
  <c r="D816" i="1"/>
  <c r="D815" i="1"/>
  <c r="D814" i="1"/>
  <c r="S866" i="1"/>
  <c r="D813" i="1"/>
  <c r="D812" i="1"/>
  <c r="D811" i="1"/>
  <c r="D810" i="1"/>
  <c r="D809" i="1"/>
  <c r="D808" i="1"/>
  <c r="D807" i="1"/>
  <c r="S859" i="1"/>
  <c r="D806" i="1"/>
  <c r="D805" i="1"/>
  <c r="D804" i="1"/>
  <c r="D803" i="1"/>
  <c r="D802" i="1"/>
  <c r="D801" i="1"/>
  <c r="D800" i="1"/>
  <c r="D799" i="1"/>
  <c r="D798" i="1"/>
  <c r="S850" i="1"/>
  <c r="D797" i="1"/>
  <c r="S849" i="1"/>
  <c r="D796" i="1"/>
  <c r="D795" i="1"/>
  <c r="S847" i="1"/>
  <c r="D794" i="1"/>
  <c r="D793" i="1"/>
  <c r="D792" i="1"/>
  <c r="D791" i="1"/>
  <c r="D790" i="1"/>
  <c r="S842" i="1"/>
  <c r="D789" i="1"/>
  <c r="D788" i="1"/>
  <c r="D787" i="1"/>
  <c r="D786" i="1"/>
  <c r="D785" i="1"/>
  <c r="S837" i="1"/>
  <c r="D784" i="1"/>
  <c r="D783" i="1"/>
  <c r="D782" i="1"/>
  <c r="D781" i="1"/>
  <c r="D780" i="1"/>
  <c r="D779" i="1"/>
  <c r="D778" i="1"/>
  <c r="S830" i="1"/>
  <c r="D777" i="1"/>
  <c r="D776" i="1"/>
  <c r="S828" i="1"/>
  <c r="D775" i="1"/>
  <c r="D774" i="1"/>
  <c r="D773" i="1"/>
  <c r="D772" i="1"/>
  <c r="D771" i="1"/>
  <c r="S82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J1373" i="1" l="1"/>
  <c r="Q1380" i="1"/>
  <c r="Q1320" i="1"/>
  <c r="L1348" i="1"/>
  <c r="L1358" i="1"/>
  <c r="Q1361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C964" i="1"/>
  <c r="C921" i="1"/>
  <c r="C944" i="1"/>
  <c r="C924" i="1"/>
  <c r="C1053" i="1"/>
  <c r="C1020" i="1"/>
  <c r="C980" i="1"/>
  <c r="C999" i="1"/>
  <c r="C1173" i="1"/>
  <c r="C1193" i="1"/>
  <c r="C1238" i="1"/>
  <c r="C1278" i="1"/>
  <c r="C1177" i="1"/>
  <c r="C1203" i="1"/>
  <c r="C1310" i="1"/>
  <c r="C1279" i="1"/>
  <c r="S1330" i="1"/>
  <c r="S1372" i="1"/>
  <c r="S1382" i="1"/>
  <c r="S1355" i="1"/>
  <c r="G1369" i="1"/>
  <c r="S1381" i="1"/>
  <c r="S1349" i="1"/>
  <c r="B1341" i="1"/>
  <c r="C1341" i="1" s="1"/>
  <c r="S1375" i="1"/>
  <c r="G1371" i="1"/>
  <c r="B1356" i="1"/>
  <c r="S1380" i="1"/>
  <c r="S1335" i="1"/>
  <c r="S1367" i="1"/>
  <c r="S1321" i="1"/>
  <c r="G1368" i="1"/>
  <c r="S1376" i="1"/>
  <c r="G1380" i="1"/>
  <c r="B1333" i="1"/>
  <c r="C1333" i="1" s="1"/>
  <c r="B1351" i="1"/>
  <c r="S1341" i="1"/>
  <c r="S1377" i="1"/>
  <c r="G1378" i="1"/>
  <c r="B1319" i="1"/>
  <c r="B1317" i="1"/>
  <c r="B1372" i="1"/>
  <c r="O1335" i="1"/>
  <c r="O1337" i="1"/>
  <c r="Q1358" i="1"/>
  <c r="O1329" i="1"/>
  <c r="B1326" i="1"/>
  <c r="L1333" i="1"/>
  <c r="Q1367" i="1"/>
  <c r="L1375" i="1"/>
  <c r="O1376" i="1"/>
  <c r="L1331" i="1"/>
  <c r="B1339" i="1"/>
  <c r="C1339" i="1" s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J1350" i="1"/>
  <c r="O1352" i="1"/>
  <c r="O1361" i="1"/>
  <c r="B1365" i="1"/>
  <c r="O1370" i="1"/>
  <c r="Q1371" i="1"/>
  <c r="O1380" i="1"/>
  <c r="O1338" i="1"/>
  <c r="L1339" i="1"/>
  <c r="O1344" i="1"/>
  <c r="B1353" i="1"/>
  <c r="J1368" i="1"/>
  <c r="J1324" i="1"/>
  <c r="L1316" i="1"/>
  <c r="O1368" i="1"/>
  <c r="Q1340" i="1"/>
  <c r="Q1348" i="1"/>
  <c r="Q1359" i="1"/>
  <c r="B1364" i="1"/>
  <c r="AA1368" i="1"/>
  <c r="AA1322" i="1"/>
  <c r="AA1318" i="1"/>
  <c r="AA1335" i="1"/>
  <c r="AA1363" i="1"/>
  <c r="AA1376" i="1"/>
  <c r="Y1333" i="1"/>
  <c r="AA1352" i="1"/>
  <c r="AA1315" i="1"/>
  <c r="B1337" i="1"/>
  <c r="C1337" i="1" s="1"/>
  <c r="AA1343" i="1"/>
  <c r="AA1344" i="1"/>
  <c r="AA1346" i="1"/>
  <c r="AA1349" i="1"/>
  <c r="AA1351" i="1"/>
  <c r="B1367" i="1"/>
  <c r="AA1374" i="1"/>
  <c r="Y1375" i="1"/>
  <c r="B1369" i="1"/>
  <c r="Y1372" i="1"/>
  <c r="AA1373" i="1"/>
  <c r="AA1379" i="1"/>
  <c r="AA1350" i="1"/>
  <c r="AA1360" i="1"/>
  <c r="B1357" i="1"/>
  <c r="AA1369" i="1"/>
  <c r="B1381" i="1"/>
  <c r="B1320" i="1"/>
  <c r="C1091" i="1"/>
  <c r="C940" i="1"/>
  <c r="C910" i="1"/>
  <c r="C997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C895" i="1" s="1"/>
  <c r="Q913" i="1"/>
  <c r="J921" i="1"/>
  <c r="S1020" i="1"/>
  <c r="S888" i="1"/>
  <c r="B962" i="1"/>
  <c r="C962" i="1" s="1"/>
  <c r="S882" i="1"/>
  <c r="B882" i="1"/>
  <c r="L1003" i="1"/>
  <c r="B1003" i="1"/>
  <c r="C1003" i="1" s="1"/>
  <c r="Y1102" i="1"/>
  <c r="Y1049" i="1"/>
  <c r="O1086" i="1"/>
  <c r="O1139" i="1"/>
  <c r="G882" i="1"/>
  <c r="G829" i="1"/>
  <c r="AA830" i="1"/>
  <c r="O871" i="1"/>
  <c r="C913" i="1"/>
  <c r="J957" i="1"/>
  <c r="J1101" i="1"/>
  <c r="J1048" i="1"/>
  <c r="L1048" i="1"/>
  <c r="Y1065" i="1"/>
  <c r="Q1156" i="1"/>
  <c r="O1156" i="1"/>
  <c r="B1290" i="1"/>
  <c r="C1290" i="1" s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C1044" i="1"/>
  <c r="Q1060" i="1"/>
  <c r="B1060" i="1"/>
  <c r="C1060" i="1" s="1"/>
  <c r="B1104" i="1"/>
  <c r="C1104" i="1" s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C1109" i="1" s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C1001" i="1" s="1"/>
  <c r="B1036" i="1"/>
  <c r="Q1036" i="1"/>
  <c r="C916" i="1"/>
  <c r="O992" i="1"/>
  <c r="AA1012" i="1"/>
  <c r="G1064" i="1"/>
  <c r="C1126" i="1"/>
  <c r="Q897" i="1"/>
  <c r="J1265" i="1"/>
  <c r="J1318" i="1"/>
  <c r="Q820" i="1"/>
  <c r="B820" i="1"/>
  <c r="C820" i="1" s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C904" i="1" s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C945" i="1" s="1"/>
  <c r="S952" i="1"/>
  <c r="B952" i="1"/>
  <c r="S1013" i="1"/>
  <c r="B960" i="1"/>
  <c r="C960" i="1" s="1"/>
  <c r="Y988" i="1"/>
  <c r="Y1041" i="1"/>
  <c r="L1054" i="1"/>
  <c r="AA1183" i="1"/>
  <c r="Y1236" i="1"/>
  <c r="L1188" i="1"/>
  <c r="C1226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C978" i="1" s="1"/>
  <c r="AA988" i="1"/>
  <c r="AA1008" i="1"/>
  <c r="Y1008" i="1"/>
  <c r="C1027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C987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C1039" i="1" s="1"/>
  <c r="O885" i="1"/>
  <c r="O832" i="1"/>
  <c r="B847" i="1"/>
  <c r="C847" i="1" s="1"/>
  <c r="L847" i="1"/>
  <c r="L849" i="1"/>
  <c r="B849" i="1"/>
  <c r="C849" i="1" s="1"/>
  <c r="L887" i="1"/>
  <c r="B887" i="1"/>
  <c r="AA891" i="1"/>
  <c r="Q966" i="1"/>
  <c r="B966" i="1"/>
  <c r="C966" i="1" s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C1040" i="1" s="1"/>
  <c r="J1068" i="1"/>
  <c r="AA822" i="1"/>
  <c r="S885" i="1"/>
  <c r="S832" i="1"/>
  <c r="C906" i="1"/>
  <c r="C853" i="1"/>
  <c r="J875" i="1"/>
  <c r="J928" i="1"/>
  <c r="Q886" i="1"/>
  <c r="O886" i="1"/>
  <c r="J953" i="1"/>
  <c r="L900" i="1"/>
  <c r="J909" i="1"/>
  <c r="Y922" i="1"/>
  <c r="C946" i="1"/>
  <c r="S966" i="1"/>
  <c r="O1026" i="1"/>
  <c r="Q1026" i="1"/>
  <c r="B1037" i="1"/>
  <c r="C1037" i="1" s="1"/>
  <c r="C1050" i="1"/>
  <c r="Y1123" i="1"/>
  <c r="Y1070" i="1"/>
  <c r="S1097" i="1"/>
  <c r="B1097" i="1"/>
  <c r="C1097" i="1" s="1"/>
  <c r="G1135" i="1"/>
  <c r="G1188" i="1"/>
  <c r="S1260" i="1"/>
  <c r="S1207" i="1"/>
  <c r="B822" i="1"/>
  <c r="C822" i="1" s="1"/>
  <c r="O837" i="1"/>
  <c r="O890" i="1"/>
  <c r="O848" i="1"/>
  <c r="Q853" i="1"/>
  <c r="Q862" i="1"/>
  <c r="Q884" i="1"/>
  <c r="O937" i="1"/>
  <c r="Q885" i="1"/>
  <c r="G892" i="1"/>
  <c r="B896" i="1"/>
  <c r="C897" i="1"/>
  <c r="J900" i="1"/>
  <c r="J960" i="1"/>
  <c r="L907" i="1"/>
  <c r="J907" i="1"/>
  <c r="L908" i="1"/>
  <c r="B908" i="1"/>
  <c r="C908" i="1" s="1"/>
  <c r="G916" i="1"/>
  <c r="AA924" i="1"/>
  <c r="AA930" i="1"/>
  <c r="B939" i="1"/>
  <c r="L939" i="1"/>
  <c r="J975" i="1"/>
  <c r="Q977" i="1"/>
  <c r="L1021" i="1"/>
  <c r="B1021" i="1"/>
  <c r="C1021" i="1" s="1"/>
  <c r="L1022" i="1"/>
  <c r="B1022" i="1"/>
  <c r="Q1035" i="1"/>
  <c r="B1035" i="1"/>
  <c r="C1035" i="1" s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C917" i="1" s="1"/>
  <c r="C941" i="1"/>
  <c r="Q981" i="1"/>
  <c r="B981" i="1"/>
  <c r="B989" i="1"/>
  <c r="C989" i="1" s="1"/>
  <c r="S998" i="1"/>
  <c r="Q1094" i="1"/>
  <c r="B1094" i="1"/>
  <c r="L832" i="1"/>
  <c r="Y855" i="1"/>
  <c r="AA855" i="1"/>
  <c r="Y908" i="1"/>
  <c r="C876" i="1"/>
  <c r="Y891" i="1"/>
  <c r="Y944" i="1"/>
  <c r="C979" i="1"/>
  <c r="L988" i="1"/>
  <c r="J988" i="1"/>
  <c r="Y1027" i="1"/>
  <c r="Q1073" i="1"/>
  <c r="B1073" i="1"/>
  <c r="C1073" i="1" s="1"/>
  <c r="Q1074" i="1"/>
  <c r="O1074" i="1"/>
  <c r="L1076" i="1"/>
  <c r="B1076" i="1"/>
  <c r="C1076" i="1" s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C974" i="1" s="1"/>
  <c r="G1052" i="1"/>
  <c r="G1105" i="1"/>
  <c r="C1136" i="1"/>
  <c r="B1168" i="1"/>
  <c r="Q1298" i="1"/>
  <c r="O1298" i="1"/>
  <c r="AA1327" i="1"/>
  <c r="Y1327" i="1"/>
  <c r="S831" i="1"/>
  <c r="B836" i="1"/>
  <c r="C836" i="1" s="1"/>
  <c r="L837" i="1"/>
  <c r="B837" i="1"/>
  <c r="C837" i="1" s="1"/>
  <c r="C885" i="1"/>
  <c r="L938" i="1"/>
  <c r="B938" i="1"/>
  <c r="C938" i="1" s="1"/>
  <c r="O977" i="1"/>
  <c r="O1030" i="1"/>
  <c r="L978" i="1"/>
  <c r="S1025" i="1"/>
  <c r="C1048" i="1"/>
  <c r="L1051" i="1"/>
  <c r="Q1098" i="1"/>
  <c r="B1098" i="1"/>
  <c r="B1212" i="1"/>
  <c r="S1212" i="1"/>
  <c r="C1306" i="1"/>
  <c r="Y829" i="1"/>
  <c r="Y882" i="1"/>
  <c r="AA829" i="1"/>
  <c r="B838" i="1"/>
  <c r="C838" i="1" s="1"/>
  <c r="S852" i="1"/>
  <c r="S905" i="1"/>
  <c r="S853" i="1"/>
  <c r="S906" i="1"/>
  <c r="C874" i="1"/>
  <c r="L875" i="1"/>
  <c r="L899" i="1"/>
  <c r="J906" i="1"/>
  <c r="L906" i="1"/>
  <c r="G957" i="1"/>
  <c r="G1010" i="1"/>
  <c r="C975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L1000" i="1"/>
  <c r="J1000" i="1"/>
  <c r="B1004" i="1"/>
  <c r="L1004" i="1"/>
  <c r="S1006" i="1"/>
  <c r="B1011" i="1"/>
  <c r="C1011" i="1" s="1"/>
  <c r="Y1078" i="1"/>
  <c r="Y1025" i="1"/>
  <c r="AA1028" i="1"/>
  <c r="J1031" i="1"/>
  <c r="B1034" i="1"/>
  <c r="L1034" i="1"/>
  <c r="C1042" i="1"/>
  <c r="AA1049" i="1"/>
  <c r="B1064" i="1"/>
  <c r="L1064" i="1"/>
  <c r="Q1068" i="1"/>
  <c r="AA1070" i="1"/>
  <c r="Y1084" i="1"/>
  <c r="J1102" i="1"/>
  <c r="S1161" i="1"/>
  <c r="S1108" i="1"/>
  <c r="C1110" i="1"/>
  <c r="Q1122" i="1"/>
  <c r="G1138" i="1"/>
  <c r="B1147" i="1"/>
  <c r="C1200" i="1" s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C877" i="1" s="1"/>
  <c r="J878" i="1"/>
  <c r="L878" i="1"/>
  <c r="O900" i="1"/>
  <c r="Y904" i="1"/>
  <c r="J911" i="1"/>
  <c r="S915" i="1"/>
  <c r="Q921" i="1"/>
  <c r="O931" i="1"/>
  <c r="O984" i="1"/>
  <c r="Q931" i="1"/>
  <c r="B933" i="1"/>
  <c r="C933" i="1" s="1"/>
  <c r="Y936" i="1"/>
  <c r="Q940" i="1"/>
  <c r="O940" i="1"/>
  <c r="L943" i="1"/>
  <c r="B943" i="1"/>
  <c r="C943" i="1" s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C1102" i="1" s="1"/>
  <c r="L1102" i="1"/>
  <c r="Q1110" i="1"/>
  <c r="J1114" i="1"/>
  <c r="L1114" i="1"/>
  <c r="L1115" i="1"/>
  <c r="B1115" i="1"/>
  <c r="C1115" i="1" s="1"/>
  <c r="Q1179" i="1"/>
  <c r="O1232" i="1"/>
  <c r="J1200" i="1"/>
  <c r="L1200" i="1"/>
  <c r="B1218" i="1"/>
  <c r="C1271" i="1" s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C883" i="1" s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C1111" i="1" s="1"/>
  <c r="Q1111" i="1"/>
  <c r="J1129" i="1"/>
  <c r="J1206" i="1"/>
  <c r="J1153" i="1"/>
  <c r="L1153" i="1"/>
  <c r="B1163" i="1"/>
  <c r="C1163" i="1" s="1"/>
  <c r="L1163" i="1"/>
  <c r="L1228" i="1"/>
  <c r="B1228" i="1"/>
  <c r="C1228" i="1" s="1"/>
  <c r="G1237" i="1"/>
  <c r="S1315" i="1"/>
  <c r="B1315" i="1"/>
  <c r="S1368" i="1"/>
  <c r="AA1371" i="1"/>
  <c r="Y1371" i="1"/>
  <c r="L923" i="1"/>
  <c r="J923" i="1"/>
  <c r="S928" i="1"/>
  <c r="B928" i="1"/>
  <c r="C928" i="1" s="1"/>
  <c r="C931" i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C1149" i="1" s="1"/>
  <c r="O1189" i="1"/>
  <c r="O1242" i="1"/>
  <c r="Q1221" i="1"/>
  <c r="B1221" i="1"/>
  <c r="S863" i="1"/>
  <c r="S918" i="1"/>
  <c r="S865" i="1"/>
  <c r="O877" i="1"/>
  <c r="B879" i="1"/>
  <c r="C879" i="1" s="1"/>
  <c r="C920" i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C1103" i="1" s="1"/>
  <c r="L1103" i="1"/>
  <c r="C1108" i="1"/>
  <c r="O1190" i="1"/>
  <c r="O1137" i="1"/>
  <c r="O1197" i="1"/>
  <c r="O1144" i="1"/>
  <c r="G1208" i="1"/>
  <c r="G1155" i="1"/>
  <c r="G1157" i="1"/>
  <c r="G1210" i="1"/>
  <c r="B1217" i="1"/>
  <c r="C1217" i="1" s="1"/>
  <c r="Q1217" i="1"/>
  <c r="Q1255" i="1"/>
  <c r="B1255" i="1"/>
  <c r="C1308" i="1" s="1"/>
  <c r="L1307" i="1"/>
  <c r="J1307" i="1"/>
  <c r="Y1317" i="1"/>
  <c r="AA1317" i="1"/>
  <c r="B1361" i="1"/>
  <c r="C1361" i="1" s="1"/>
  <c r="L1361" i="1"/>
  <c r="S1366" i="1"/>
  <c r="B1366" i="1"/>
  <c r="C1366" i="1" s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C919" i="1" s="1"/>
  <c r="Y919" i="1"/>
  <c r="J935" i="1"/>
  <c r="Y946" i="1"/>
  <c r="Y999" i="1"/>
  <c r="S949" i="1"/>
  <c r="O951" i="1"/>
  <c r="AA955" i="1"/>
  <c r="S962" i="1"/>
  <c r="B963" i="1"/>
  <c r="C963" i="1" s="1"/>
  <c r="L963" i="1"/>
  <c r="B970" i="1"/>
  <c r="C970" i="1" s="1"/>
  <c r="L970" i="1"/>
  <c r="B972" i="1"/>
  <c r="B973" i="1"/>
  <c r="C973" i="1" s="1"/>
  <c r="L973" i="1"/>
  <c r="Y981" i="1"/>
  <c r="AA981" i="1"/>
  <c r="Y1034" i="1"/>
  <c r="S990" i="1"/>
  <c r="Y1006" i="1"/>
  <c r="L1016" i="1"/>
  <c r="B1016" i="1"/>
  <c r="C1016" i="1" s="1"/>
  <c r="J1032" i="1"/>
  <c r="C1033" i="1"/>
  <c r="S1037" i="1"/>
  <c r="S1090" i="1"/>
  <c r="G1093" i="1"/>
  <c r="G1040" i="1"/>
  <c r="B1046" i="1"/>
  <c r="C1046" i="1" s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C1151" i="1" s="1"/>
  <c r="O1162" i="1"/>
  <c r="B1169" i="1"/>
  <c r="C1222" i="1" s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C881" i="1" s="1"/>
  <c r="S887" i="1"/>
  <c r="J895" i="1"/>
  <c r="AA898" i="1"/>
  <c r="Y898" i="1"/>
  <c r="L912" i="1"/>
  <c r="B912" i="1"/>
  <c r="C912" i="1" s="1"/>
  <c r="J913" i="1"/>
  <c r="J966" i="1"/>
  <c r="L913" i="1"/>
  <c r="AA915" i="1"/>
  <c r="L917" i="1"/>
  <c r="AA919" i="1"/>
  <c r="B923" i="1"/>
  <c r="C923" i="1" s="1"/>
  <c r="O924" i="1"/>
  <c r="Q924" i="1"/>
  <c r="G928" i="1"/>
  <c r="Q934" i="1"/>
  <c r="O934" i="1"/>
  <c r="B951" i="1"/>
  <c r="C951" i="1" s="1"/>
  <c r="L952" i="1"/>
  <c r="B959" i="1"/>
  <c r="C959" i="1" s="1"/>
  <c r="B983" i="1"/>
  <c r="C983" i="1" s="1"/>
  <c r="L983" i="1"/>
  <c r="G992" i="1"/>
  <c r="G1045" i="1"/>
  <c r="B998" i="1"/>
  <c r="Q1000" i="1"/>
  <c r="L1005" i="1"/>
  <c r="O1012" i="1"/>
  <c r="O1065" i="1"/>
  <c r="Y1014" i="1"/>
  <c r="Y1067" i="1"/>
  <c r="C1029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C1114" i="1" s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C1247" i="1" s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C857" i="1" s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C942" i="1" s="1"/>
  <c r="AA946" i="1"/>
  <c r="Q951" i="1"/>
  <c r="J955" i="1"/>
  <c r="L959" i="1"/>
  <c r="B961" i="1"/>
  <c r="C961" i="1" s="1"/>
  <c r="L961" i="1"/>
  <c r="G967" i="1"/>
  <c r="Y967" i="1"/>
  <c r="B971" i="1"/>
  <c r="C971" i="1" s="1"/>
  <c r="L971" i="1"/>
  <c r="O973" i="1"/>
  <c r="Y987" i="1"/>
  <c r="AA987" i="1"/>
  <c r="G996" i="1"/>
  <c r="L998" i="1"/>
  <c r="J1002" i="1"/>
  <c r="AA1006" i="1"/>
  <c r="Q1012" i="1"/>
  <c r="L1017" i="1"/>
  <c r="B1017" i="1"/>
  <c r="C1017" i="1" s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C1079" i="1" s="1"/>
  <c r="Q1079" i="1"/>
  <c r="L1085" i="1"/>
  <c r="B1085" i="1"/>
  <c r="O1127" i="1"/>
  <c r="B1138" i="1"/>
  <c r="Q1138" i="1"/>
  <c r="AA1141" i="1"/>
  <c r="S1145" i="1"/>
  <c r="B1145" i="1"/>
  <c r="C1145" i="1" s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C909" i="1" s="1"/>
  <c r="L909" i="1"/>
  <c r="S879" i="1"/>
  <c r="S893" i="1"/>
  <c r="S946" i="1"/>
  <c r="B903" i="1"/>
  <c r="C903" i="1" s="1"/>
  <c r="L903" i="1"/>
  <c r="G920" i="1"/>
  <c r="B947" i="1"/>
  <c r="C947" i="1" s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C993" i="1"/>
  <c r="B994" i="1"/>
  <c r="C994" i="1" s="1"/>
  <c r="Q994" i="1"/>
  <c r="S997" i="1"/>
  <c r="C1008" i="1"/>
  <c r="O1081" i="1"/>
  <c r="O1028" i="1"/>
  <c r="G1041" i="1"/>
  <c r="Y1058" i="1"/>
  <c r="B1061" i="1"/>
  <c r="C1061" i="1" s="1"/>
  <c r="G1116" i="1"/>
  <c r="G1063" i="1"/>
  <c r="S1065" i="1"/>
  <c r="B1065" i="1"/>
  <c r="O1071" i="1"/>
  <c r="Q1071" i="1"/>
  <c r="O1096" i="1"/>
  <c r="O1149" i="1"/>
  <c r="C1205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C988" i="1" s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C1101" i="1" s="1"/>
  <c r="O1158" i="1"/>
  <c r="O1105" i="1"/>
  <c r="B1116" i="1"/>
  <c r="L1116" i="1"/>
  <c r="B1117" i="1"/>
  <c r="C1117" i="1" s="1"/>
  <c r="L1117" i="1"/>
  <c r="C1120" i="1"/>
  <c r="C1131" i="1"/>
  <c r="Q1132" i="1"/>
  <c r="B1133" i="1"/>
  <c r="B1135" i="1"/>
  <c r="L1181" i="1"/>
  <c r="B1181" i="1"/>
  <c r="S1201" i="1"/>
  <c r="S1254" i="1"/>
  <c r="B1201" i="1"/>
  <c r="C1201" i="1" s="1"/>
  <c r="B1234" i="1"/>
  <c r="C1287" i="1" s="1"/>
  <c r="L1234" i="1"/>
  <c r="B1277" i="1"/>
  <c r="L1277" i="1"/>
  <c r="L1351" i="1"/>
  <c r="L1362" i="1"/>
  <c r="B1362" i="1"/>
  <c r="C1362" i="1" s="1"/>
  <c r="J932" i="1"/>
  <c r="L879" i="1"/>
  <c r="B899" i="1"/>
  <c r="C899" i="1" s="1"/>
  <c r="O925" i="1"/>
  <c r="B834" i="1"/>
  <c r="C834" i="1" s="1"/>
  <c r="L851" i="1"/>
  <c r="L865" i="1"/>
  <c r="J879" i="1"/>
  <c r="Y885" i="1"/>
  <c r="G893" i="1"/>
  <c r="AA897" i="1"/>
  <c r="B902" i="1"/>
  <c r="C955" i="1" s="1"/>
  <c r="O903" i="1"/>
  <c r="Q903" i="1"/>
  <c r="G905" i="1"/>
  <c r="B914" i="1"/>
  <c r="C914" i="1" s="1"/>
  <c r="G915" i="1"/>
  <c r="G918" i="1"/>
  <c r="J927" i="1"/>
  <c r="G937" i="1"/>
  <c r="B949" i="1"/>
  <c r="C949" i="1" s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C1028" i="1" s="1"/>
  <c r="L1028" i="1"/>
  <c r="J1029" i="1"/>
  <c r="B1031" i="1"/>
  <c r="C1031" i="1" s="1"/>
  <c r="L1031" i="1"/>
  <c r="O1033" i="1"/>
  <c r="L1042" i="1"/>
  <c r="S1048" i="1"/>
  <c r="G1050" i="1"/>
  <c r="O1052" i="1"/>
  <c r="B1054" i="1"/>
  <c r="C1054" i="1" s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C893" i="1" s="1"/>
  <c r="O896" i="1"/>
  <c r="Q896" i="1"/>
  <c r="B905" i="1"/>
  <c r="AA907" i="1"/>
  <c r="S909" i="1"/>
  <c r="L915" i="1"/>
  <c r="B915" i="1"/>
  <c r="C968" i="1" s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C1024" i="1" s="1"/>
  <c r="AA1026" i="1"/>
  <c r="Y1032" i="1"/>
  <c r="AA1040" i="1"/>
  <c r="G1051" i="1"/>
  <c r="G1113" i="1"/>
  <c r="G1060" i="1"/>
  <c r="B1082" i="1"/>
  <c r="C1082" i="1" s="1"/>
  <c r="Q1086" i="1"/>
  <c r="B1086" i="1"/>
  <c r="C1086" i="1" s="1"/>
  <c r="Q1101" i="1"/>
  <c r="J1162" i="1"/>
  <c r="J1109" i="1"/>
  <c r="S1116" i="1"/>
  <c r="S1125" i="1"/>
  <c r="B1132" i="1"/>
  <c r="C1132" i="1" s="1"/>
  <c r="S1134" i="1"/>
  <c r="AA1139" i="1"/>
  <c r="B1162" i="1"/>
  <c r="C1162" i="1" s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C1301" i="1" s="1"/>
  <c r="S1354" i="1"/>
  <c r="S1301" i="1"/>
  <c r="S1332" i="1"/>
  <c r="B1332" i="1"/>
  <c r="C1332" i="1" s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C886" i="1" s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C969" i="1" s="1"/>
  <c r="B977" i="1"/>
  <c r="C977" i="1" s="1"/>
  <c r="Y978" i="1"/>
  <c r="Y1001" i="1"/>
  <c r="J1011" i="1"/>
  <c r="Q1013" i="1"/>
  <c r="S1016" i="1"/>
  <c r="Y1022" i="1"/>
  <c r="AA1027" i="1"/>
  <c r="G1044" i="1"/>
  <c r="C1049" i="1"/>
  <c r="Q1050" i="1"/>
  <c r="B1051" i="1"/>
  <c r="L1056" i="1"/>
  <c r="O1112" i="1"/>
  <c r="O1059" i="1"/>
  <c r="G1061" i="1"/>
  <c r="G1076" i="1"/>
  <c r="G1129" i="1"/>
  <c r="B1080" i="1"/>
  <c r="C1080" i="1" s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C1241" i="1" s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C872" i="1" s="1"/>
  <c r="Q877" i="1"/>
  <c r="G879" i="1"/>
  <c r="G891" i="1"/>
  <c r="L894" i="1"/>
  <c r="B900" i="1"/>
  <c r="C900" i="1" s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C1141" i="1" s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C901" i="1" s="1"/>
  <c r="Y911" i="1"/>
  <c r="AA920" i="1"/>
  <c r="L929" i="1"/>
  <c r="B929" i="1"/>
  <c r="C929" i="1" s="1"/>
  <c r="Y939" i="1"/>
  <c r="AA948" i="1"/>
  <c r="L957" i="1"/>
  <c r="B957" i="1"/>
  <c r="AA985" i="1"/>
  <c r="Q992" i="1"/>
  <c r="Q1007" i="1"/>
  <c r="B1007" i="1"/>
  <c r="C1007" i="1" s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C1089" i="1" s="1"/>
  <c r="B1100" i="1"/>
  <c r="C1100" i="1" s="1"/>
  <c r="L1100" i="1"/>
  <c r="Y1120" i="1"/>
  <c r="O1124" i="1"/>
  <c r="Q1124" i="1"/>
  <c r="S1136" i="1"/>
  <c r="C1140" i="1"/>
  <c r="O1147" i="1"/>
  <c r="Y1156" i="1"/>
  <c r="Y1209" i="1"/>
  <c r="AA1156" i="1"/>
  <c r="Y1167" i="1"/>
  <c r="AA1167" i="1"/>
  <c r="C1171" i="1"/>
  <c r="B1189" i="1"/>
  <c r="C1189" i="1" s="1"/>
  <c r="J1194" i="1"/>
  <c r="Q1198" i="1"/>
  <c r="B1198" i="1"/>
  <c r="AA1207" i="1"/>
  <c r="S1266" i="1"/>
  <c r="S1213" i="1"/>
  <c r="B1293" i="1"/>
  <c r="C1293" i="1" s="1"/>
  <c r="L1293" i="1"/>
  <c r="Q1296" i="1"/>
  <c r="O1349" i="1"/>
  <c r="O1296" i="1"/>
  <c r="Y1310" i="1"/>
  <c r="AA1310" i="1"/>
  <c r="J1323" i="1"/>
  <c r="B1324" i="1"/>
  <c r="C1324" i="1" s="1"/>
  <c r="L1324" i="1"/>
  <c r="B1330" i="1"/>
  <c r="L1330" i="1"/>
  <c r="B1340" i="1"/>
  <c r="C1340" i="1" s="1"/>
  <c r="B1354" i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C1057" i="1" s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C1256" i="1" s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Q998" i="1"/>
  <c r="B1013" i="1"/>
  <c r="C1013" i="1" s="1"/>
  <c r="Q1015" i="1"/>
  <c r="Q1024" i="1"/>
  <c r="B1032" i="1"/>
  <c r="C1032" i="1" s="1"/>
  <c r="B1041" i="1"/>
  <c r="C1041" i="1" s="1"/>
  <c r="S1056" i="1"/>
  <c r="L1071" i="1"/>
  <c r="B1078" i="1"/>
  <c r="C1078" i="1" s="1"/>
  <c r="Q1084" i="1"/>
  <c r="S1094" i="1"/>
  <c r="S1147" i="1"/>
  <c r="Y1100" i="1"/>
  <c r="B1112" i="1"/>
  <c r="S1112" i="1"/>
  <c r="B1125" i="1"/>
  <c r="C1125" i="1" s="1"/>
  <c r="L1125" i="1"/>
  <c r="S1128" i="1"/>
  <c r="Y1146" i="1"/>
  <c r="L1157" i="1"/>
  <c r="B1157" i="1"/>
  <c r="B1160" i="1"/>
  <c r="C1160" i="1" s="1"/>
  <c r="Q1160" i="1"/>
  <c r="G1166" i="1"/>
  <c r="G1219" i="1"/>
  <c r="G1191" i="1"/>
  <c r="G1244" i="1"/>
  <c r="L1207" i="1"/>
  <c r="Q1224" i="1"/>
  <c r="B1224" i="1"/>
  <c r="C1224" i="1" s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S974" i="1"/>
  <c r="O994" i="1"/>
  <c r="G1013" i="1"/>
  <c r="B1018" i="1"/>
  <c r="C1018" i="1" s="1"/>
  <c r="G1032" i="1"/>
  <c r="L1033" i="1"/>
  <c r="B1038" i="1"/>
  <c r="O1041" i="1"/>
  <c r="Q1046" i="1"/>
  <c r="O1048" i="1"/>
  <c r="B1052" i="1"/>
  <c r="C1052" i="1" s="1"/>
  <c r="B1059" i="1"/>
  <c r="L1065" i="1"/>
  <c r="G1068" i="1"/>
  <c r="L1099" i="1"/>
  <c r="B1099" i="1"/>
  <c r="C1152" i="1" s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C1313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C1068" i="1" s="1"/>
  <c r="S1078" i="1"/>
  <c r="L1079" i="1"/>
  <c r="G1080" i="1"/>
  <c r="L1087" i="1"/>
  <c r="Y1091" i="1"/>
  <c r="AA1104" i="1"/>
  <c r="B1106" i="1"/>
  <c r="C1106" i="1" s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C1184" i="1" s="1"/>
  <c r="S1204" i="1"/>
  <c r="O1209" i="1"/>
  <c r="Q1209" i="1"/>
  <c r="C1219" i="1"/>
  <c r="B1232" i="1"/>
  <c r="L1244" i="1"/>
  <c r="J1244" i="1"/>
  <c r="J1300" i="1"/>
  <c r="J1247" i="1"/>
  <c r="C1291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C1070" i="1" s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C1207" i="1" s="1"/>
  <c r="B1215" i="1"/>
  <c r="C1225" i="1"/>
  <c r="S1227" i="1"/>
  <c r="S1281" i="1"/>
  <c r="S1228" i="1"/>
  <c r="B1231" i="1"/>
  <c r="C1284" i="1" s="1"/>
  <c r="L1232" i="1"/>
  <c r="B1233" i="1"/>
  <c r="L1233" i="1"/>
  <c r="B1246" i="1"/>
  <c r="C1246" i="1" s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C1359" i="1" s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C1161" i="1" s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C1248" i="1"/>
  <c r="G1249" i="1"/>
  <c r="AA1252" i="1"/>
  <c r="J1327" i="1"/>
  <c r="J1274" i="1"/>
  <c r="O1313" i="1"/>
  <c r="Q1313" i="1"/>
  <c r="B1325" i="1"/>
  <c r="L1325" i="1"/>
  <c r="J1360" i="1"/>
  <c r="B1376" i="1"/>
  <c r="L1376" i="1"/>
  <c r="Y1381" i="1"/>
  <c r="L1355" i="1"/>
  <c r="J1355" i="1"/>
  <c r="B1360" i="1"/>
  <c r="L1360" i="1"/>
  <c r="B1373" i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C1196" i="1" s="1"/>
  <c r="G1202" i="1"/>
  <c r="J1210" i="1"/>
  <c r="B1230" i="1"/>
  <c r="C1230" i="1" s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C1345" i="1" s="1"/>
  <c r="B1358" i="1"/>
  <c r="C1358" i="1" s="1"/>
  <c r="B1363" i="1"/>
  <c r="C1363" i="1" s="1"/>
  <c r="L1363" i="1"/>
  <c r="G1370" i="1"/>
  <c r="B1202" i="1"/>
  <c r="AA1212" i="1"/>
  <c r="C1236" i="1"/>
  <c r="L1272" i="1"/>
  <c r="B1272" i="1"/>
  <c r="C1272" i="1" s="1"/>
  <c r="B1273" i="1"/>
  <c r="C1273" i="1" s="1"/>
  <c r="L1273" i="1"/>
  <c r="L1276" i="1"/>
  <c r="B1276" i="1"/>
  <c r="AA1279" i="1"/>
  <c r="O1345" i="1"/>
  <c r="Q1292" i="1"/>
  <c r="AA1299" i="1"/>
  <c r="Y1299" i="1"/>
  <c r="S1304" i="1"/>
  <c r="J1330" i="1"/>
  <c r="B1368" i="1"/>
  <c r="L1368" i="1"/>
  <c r="J1112" i="1"/>
  <c r="O1115" i="1"/>
  <c r="B1119" i="1"/>
  <c r="C1119" i="1" s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C1223" i="1" s="1"/>
  <c r="S1226" i="1"/>
  <c r="AA1240" i="1"/>
  <c r="AA1257" i="1"/>
  <c r="L1265" i="1"/>
  <c r="B1265" i="1"/>
  <c r="S1328" i="1"/>
  <c r="B1275" i="1"/>
  <c r="C1275" i="1" s="1"/>
  <c r="AA1285" i="1"/>
  <c r="Y1339" i="1"/>
  <c r="AA1286" i="1"/>
  <c r="B1297" i="1"/>
  <c r="C1297" i="1" s="1"/>
  <c r="B1304" i="1"/>
  <c r="S1364" i="1"/>
  <c r="S1311" i="1"/>
  <c r="Q1316" i="1"/>
  <c r="G1324" i="1"/>
  <c r="G1377" i="1"/>
  <c r="Q1330" i="1"/>
  <c r="AA1348" i="1"/>
  <c r="L1040" i="1"/>
  <c r="B1045" i="1"/>
  <c r="C1045" i="1" s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C1179" i="1" s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C1243" i="1" s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B1137" i="1"/>
  <c r="C1190" i="1" s="1"/>
  <c r="G1147" i="1"/>
  <c r="B1159" i="1"/>
  <c r="C1159" i="1" s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C1144" i="1" s="1"/>
  <c r="S1150" i="1"/>
  <c r="G1152" i="1"/>
  <c r="B1155" i="1"/>
  <c r="L1159" i="1"/>
  <c r="Y1162" i="1"/>
  <c r="Y1215" i="1"/>
  <c r="AA1162" i="1"/>
  <c r="B1165" i="1"/>
  <c r="C1165" i="1" s="1"/>
  <c r="O1221" i="1"/>
  <c r="O1168" i="1"/>
  <c r="B1174" i="1"/>
  <c r="L1195" i="1"/>
  <c r="G1204" i="1"/>
  <c r="O1210" i="1"/>
  <c r="O1213" i="1"/>
  <c r="L1216" i="1"/>
  <c r="Q1220" i="1"/>
  <c r="AA1241" i="1"/>
  <c r="B1245" i="1"/>
  <c r="C1245" i="1" s="1"/>
  <c r="O1250" i="1"/>
  <c r="B1251" i="1"/>
  <c r="L1254" i="1"/>
  <c r="B1258" i="1"/>
  <c r="C1258" i="1" s="1"/>
  <c r="S1258" i="1"/>
  <c r="J1261" i="1"/>
  <c r="AA1263" i="1"/>
  <c r="Y1269" i="1"/>
  <c r="L1274" i="1"/>
  <c r="Y1284" i="1"/>
  <c r="AA1284" i="1"/>
  <c r="C1289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G1356" i="1"/>
  <c r="Y1370" i="1"/>
  <c r="G1375" i="1"/>
  <c r="AA1378" i="1"/>
  <c r="Y1379" i="1"/>
  <c r="Y1081" i="1"/>
  <c r="AA1126" i="1"/>
  <c r="B1130" i="1"/>
  <c r="C1130" i="1" s="1"/>
  <c r="B1134" i="1"/>
  <c r="Y1203" i="1"/>
  <c r="AA1150" i="1"/>
  <c r="O1166" i="1"/>
  <c r="L1194" i="1"/>
  <c r="O1196" i="1"/>
  <c r="B1199" i="1"/>
  <c r="C1199" i="1" s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C1349" i="1" s="1"/>
  <c r="G1358" i="1"/>
  <c r="J1369" i="1"/>
  <c r="J1370" i="1"/>
  <c r="Q1374" i="1"/>
  <c r="B1377" i="1"/>
  <c r="G1379" i="1"/>
  <c r="J1043" i="1"/>
  <c r="Y1050" i="1"/>
  <c r="Y1060" i="1"/>
  <c r="B1122" i="1"/>
  <c r="C1175" i="1" s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C1334" i="1" s="1"/>
  <c r="AA1334" i="1"/>
  <c r="G1340" i="1"/>
  <c r="B1344" i="1"/>
  <c r="C1344" i="1" s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C1375" i="1" s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C1336" i="1" s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C1331" i="1" s="1"/>
  <c r="Y1336" i="1"/>
  <c r="B1370" i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C1314" i="1" s="1"/>
  <c r="B1342" i="1"/>
  <c r="C1342" i="1" s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C1379" i="1" l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400" i="1"/>
  <c r="G1396" i="1"/>
  <c r="G1395" i="1"/>
  <c r="G1392" i="1"/>
  <c r="G1388" i="1"/>
  <c r="G1385" i="1"/>
  <c r="L1399" i="1" l="1"/>
  <c r="AA1387" i="1"/>
  <c r="L1391" i="1"/>
  <c r="AA1395" i="1"/>
  <c r="L1402" i="1"/>
  <c r="J1386" i="1"/>
  <c r="J1390" i="1"/>
  <c r="J1394" i="1"/>
  <c r="J1398" i="1"/>
  <c r="L1386" i="1"/>
  <c r="O1386" i="1"/>
  <c r="O1390" i="1"/>
  <c r="O1394" i="1"/>
  <c r="O1398" i="1"/>
  <c r="J1401" i="1"/>
  <c r="O1402" i="1"/>
  <c r="Q1385" i="1"/>
  <c r="Y1386" i="1"/>
  <c r="J1388" i="1"/>
  <c r="O1389" i="1"/>
  <c r="Y1390" i="1"/>
  <c r="Y1394" i="1"/>
  <c r="O1397" i="1"/>
  <c r="Y1398" i="1"/>
  <c r="O1401" i="1"/>
  <c r="Y1402" i="1"/>
  <c r="L1383" i="1"/>
  <c r="AA1392" i="1"/>
  <c r="AA1400" i="1"/>
  <c r="AA1389" i="1"/>
  <c r="AA1398" i="1"/>
  <c r="Y1399" i="1"/>
  <c r="AA1384" i="1"/>
  <c r="Y1392" i="1"/>
  <c r="AA1403" i="1"/>
  <c r="Y1389" i="1"/>
  <c r="Y1397" i="1"/>
  <c r="Q1393" i="1"/>
  <c r="Q1400" i="1"/>
  <c r="J1387" i="1"/>
  <c r="L1394" i="1"/>
  <c r="J1385" i="1"/>
  <c r="L1388" i="1"/>
  <c r="B1391" i="1"/>
  <c r="Q1384" i="1"/>
  <c r="J1389" i="1"/>
  <c r="J1393" i="1"/>
  <c r="L1396" i="1"/>
  <c r="Q1392" i="1"/>
  <c r="J1397" i="1"/>
  <c r="S1398" i="1"/>
  <c r="S1395" i="1"/>
  <c r="S1386" i="1"/>
  <c r="S1390" i="1"/>
  <c r="S1393" i="1"/>
  <c r="AA1394" i="1"/>
  <c r="Q1398" i="1"/>
  <c r="AA1397" i="1"/>
  <c r="L1397" i="1"/>
  <c r="Q1386" i="1"/>
  <c r="L1389" i="1"/>
  <c r="Y1391" i="1"/>
  <c r="J1395" i="1"/>
  <c r="Q1401" i="1"/>
  <c r="J1402" i="1"/>
  <c r="AA1385" i="1"/>
  <c r="S1388" i="1"/>
  <c r="Q1390" i="1"/>
  <c r="AA1393" i="1"/>
  <c r="S1394" i="1"/>
  <c r="O1399" i="1"/>
  <c r="Y1400" i="1"/>
  <c r="Y1401" i="1"/>
  <c r="AA1401" i="1"/>
  <c r="S1402" i="1"/>
  <c r="O1403" i="1"/>
  <c r="AA1390" i="1"/>
  <c r="AA1399" i="1"/>
  <c r="Y1385" i="1"/>
  <c r="Y1393" i="1"/>
  <c r="L1385" i="1"/>
  <c r="L1387" i="1"/>
  <c r="L1393" i="1"/>
  <c r="Q1395" i="1"/>
  <c r="Q1397" i="1"/>
  <c r="AA1402" i="1"/>
  <c r="J1403" i="1"/>
  <c r="AA1386" i="1"/>
  <c r="O1392" i="1"/>
  <c r="B1393" i="1"/>
  <c r="Q1403" i="1"/>
  <c r="S1385" i="1"/>
  <c r="Q1394" i="1"/>
  <c r="O1385" i="1"/>
  <c r="Q1387" i="1"/>
  <c r="Q1389" i="1"/>
  <c r="O1391" i="1"/>
  <c r="O1393" i="1"/>
  <c r="J1396" i="1"/>
  <c r="O1400" i="1"/>
  <c r="Y1403" i="1"/>
  <c r="G1387" i="1"/>
  <c r="G1389" i="1"/>
  <c r="S1399" i="1"/>
  <c r="G1393" i="1"/>
  <c r="S1396" i="1"/>
  <c r="S1401" i="1"/>
  <c r="B1396" i="1"/>
  <c r="G1399" i="1"/>
  <c r="S1403" i="1"/>
  <c r="B1388" i="1"/>
  <c r="S1391" i="1"/>
  <c r="G1398" i="1"/>
  <c r="G1401" i="1"/>
  <c r="B1383" i="1"/>
  <c r="S1387" i="1"/>
  <c r="S1397" i="1"/>
  <c r="G1394" i="1"/>
  <c r="B1401" i="1"/>
  <c r="G1386" i="1"/>
  <c r="S1389" i="1"/>
  <c r="G1390" i="1"/>
  <c r="G1391" i="1"/>
  <c r="G1397" i="1"/>
  <c r="B1399" i="1"/>
  <c r="G1402" i="1"/>
  <c r="AA1391" i="1"/>
  <c r="B1400" i="1"/>
  <c r="S1400" i="1"/>
  <c r="B1385" i="1"/>
  <c r="B1392" i="1"/>
  <c r="S1392" i="1"/>
  <c r="B1402" i="1"/>
  <c r="Q1402" i="1"/>
  <c r="AA1383" i="1"/>
  <c r="AA1388" i="1"/>
  <c r="Y1388" i="1"/>
  <c r="L1395" i="1"/>
  <c r="L1400" i="1"/>
  <c r="J1400" i="1"/>
  <c r="L1401" i="1"/>
  <c r="L1398" i="1"/>
  <c r="B1398" i="1"/>
  <c r="B1384" i="1"/>
  <c r="Q1396" i="1"/>
  <c r="O1396" i="1"/>
  <c r="L1384" i="1"/>
  <c r="L1390" i="1"/>
  <c r="B1390" i="1"/>
  <c r="L1392" i="1"/>
  <c r="J1392" i="1"/>
  <c r="AA1396" i="1"/>
  <c r="Y1396" i="1"/>
  <c r="Q1388" i="1"/>
  <c r="O1388" i="1"/>
  <c r="L1403" i="1"/>
  <c r="Q1383" i="1"/>
  <c r="B1387" i="1"/>
  <c r="Q1391" i="1"/>
  <c r="B1395" i="1"/>
  <c r="Q1399" i="1"/>
  <c r="B1403" i="1"/>
  <c r="O1387" i="1"/>
  <c r="Y1387" i="1"/>
  <c r="B1389" i="1"/>
  <c r="J1391" i="1"/>
  <c r="O1395" i="1"/>
  <c r="Y1395" i="1"/>
  <c r="B1397" i="1"/>
  <c r="J1399" i="1"/>
  <c r="B1386" i="1"/>
  <c r="B1394" i="1"/>
  <c r="C1399" i="1" l="1"/>
  <c r="C1391" i="1"/>
  <c r="C1387" i="1"/>
  <c r="C1401" i="1"/>
  <c r="C1395" i="1"/>
  <c r="C1390" i="1"/>
  <c r="C1400" i="1"/>
  <c r="C1389" i="1"/>
  <c r="C1386" i="1"/>
  <c r="C1396" i="1"/>
  <c r="C1397" i="1"/>
  <c r="C1393" i="1"/>
  <c r="C1398" i="1"/>
  <c r="C1385" i="1"/>
  <c r="C1403" i="1"/>
  <c r="C1392" i="1"/>
  <c r="C1394" i="1"/>
  <c r="C1402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<sst xmlns="http://schemas.openxmlformats.org/spreadsheetml/2006/main" count="80" uniqueCount="39">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</sst>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6" fillId="3" borderId="4" xfId="1" applyNumberFormat="1" applyFont="1" applyFill="1" applyBorder="1"/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5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45143" cy="87357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845143" cy="87357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https://gautenggamblingboard.sharepoint.com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https://gautenggamblingboard.sharepoint.com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https://gautenggamblingboard.sharepoint.com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utenggamblingboard.sharepoint.com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https://gautenggamblingboard.sharepoint.com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https://gautenggamblingboard.sharepoint.com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https://gautenggamblingboard.sharepoint.com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739">
          <cell r="AJ739">
            <v>1442125.1</v>
          </cell>
        </row>
        <row r="740">
          <cell r="AJ740">
            <v>3063409.1</v>
          </cell>
        </row>
        <row r="741">
          <cell r="AJ741">
            <v>1364898</v>
          </cell>
        </row>
        <row r="742">
          <cell r="AJ742">
            <v>4791649.0999999996</v>
          </cell>
        </row>
        <row r="743">
          <cell r="AJ743">
            <v>2385184</v>
          </cell>
        </row>
        <row r="744">
          <cell r="AJ744">
            <v>4900842.4000000004</v>
          </cell>
        </row>
        <row r="745">
          <cell r="AJ745">
            <v>2028170</v>
          </cell>
        </row>
        <row r="746">
          <cell r="AJ746">
            <v>2062346</v>
          </cell>
        </row>
        <row r="747">
          <cell r="AJ747">
            <v>1314160</v>
          </cell>
        </row>
        <row r="748">
          <cell r="AJ748">
            <v>3348891.59</v>
          </cell>
        </row>
        <row r="749">
          <cell r="AJ749">
            <v>1605282</v>
          </cell>
        </row>
        <row r="750">
          <cell r="AJ750">
            <v>1562340</v>
          </cell>
        </row>
        <row r="751">
          <cell r="AJ751">
            <v>1482827.2</v>
          </cell>
        </row>
        <row r="752">
          <cell r="AJ752">
            <v>2589880.4900000002</v>
          </cell>
        </row>
        <row r="753">
          <cell r="AJ753">
            <v>1366490</v>
          </cell>
        </row>
        <row r="754">
          <cell r="AJ754">
            <v>1717187</v>
          </cell>
        </row>
        <row r="755">
          <cell r="AJ755">
            <v>1585475</v>
          </cell>
        </row>
        <row r="756">
          <cell r="AJ756">
            <v>1392815</v>
          </cell>
        </row>
        <row r="757">
          <cell r="AJ757">
            <v>2782230</v>
          </cell>
        </row>
        <row r="758">
          <cell r="AJ758">
            <v>515572.85</v>
          </cell>
        </row>
        <row r="759">
          <cell r="AJ759">
            <v>2049555.6600000001</v>
          </cell>
        </row>
        <row r="760">
          <cell r="AJ760">
            <v>2056505.66</v>
          </cell>
        </row>
        <row r="761">
          <cell r="AJ761">
            <v>3036549.01</v>
          </cell>
        </row>
        <row r="762">
          <cell r="AJ762">
            <v>4424841.5</v>
          </cell>
        </row>
        <row r="763">
          <cell r="AJ763">
            <v>1484315</v>
          </cell>
        </row>
        <row r="764">
          <cell r="AJ764">
            <v>3675082.24</v>
          </cell>
        </row>
        <row r="765">
          <cell r="AJ765">
            <v>2703183</v>
          </cell>
        </row>
        <row r="766">
          <cell r="AJ766">
            <v>4674563.83</v>
          </cell>
        </row>
        <row r="767">
          <cell r="AJ767">
            <v>4947356.4000000004</v>
          </cell>
        </row>
        <row r="768">
          <cell r="AJ768">
            <v>2239170</v>
          </cell>
        </row>
        <row r="769">
          <cell r="AJ769">
            <v>1955362.26</v>
          </cell>
        </row>
        <row r="770">
          <cell r="AJ770">
            <v>2774022</v>
          </cell>
        </row>
        <row r="771">
          <cell r="AJ771">
            <v>3054953</v>
          </cell>
        </row>
        <row r="772">
          <cell r="AJ772">
            <v>2670375.25</v>
          </cell>
        </row>
        <row r="773">
          <cell r="AJ773">
            <v>1622100</v>
          </cell>
        </row>
        <row r="774">
          <cell r="AJ774">
            <v>1865096</v>
          </cell>
        </row>
        <row r="775">
          <cell r="AJ775">
            <v>4986279.8100000005</v>
          </cell>
        </row>
        <row r="776">
          <cell r="AJ776">
            <v>4180088.25</v>
          </cell>
        </row>
        <row r="777">
          <cell r="AJ777">
            <v>736950</v>
          </cell>
        </row>
        <row r="778">
          <cell r="AJ778">
            <v>2762826</v>
          </cell>
        </row>
        <row r="779">
          <cell r="AJ779">
            <v>2887821.44</v>
          </cell>
        </row>
        <row r="780">
          <cell r="AJ780">
            <v>3013813</v>
          </cell>
        </row>
        <row r="781">
          <cell r="AJ781">
            <v>3154430</v>
          </cell>
        </row>
        <row r="782">
          <cell r="AJ782">
            <v>987992.17</v>
          </cell>
        </row>
        <row r="783">
          <cell r="AJ783">
            <v>5435267.5700000003</v>
          </cell>
        </row>
        <row r="784">
          <cell r="AJ784">
            <v>4578983</v>
          </cell>
        </row>
        <row r="785">
          <cell r="AJ785">
            <v>958259.3</v>
          </cell>
        </row>
        <row r="786">
          <cell r="AJ786">
            <v>1183089.71</v>
          </cell>
        </row>
        <row r="787">
          <cell r="AJ787">
            <v>4803983</v>
          </cell>
        </row>
        <row r="788">
          <cell r="AJ788">
            <v>2174964</v>
          </cell>
        </row>
        <row r="789">
          <cell r="AJ789">
            <v>2366840</v>
          </cell>
        </row>
        <row r="790">
          <cell r="AJ790">
            <v>2723334</v>
          </cell>
        </row>
        <row r="791">
          <cell r="AJ791">
            <v>4044117.83</v>
          </cell>
        </row>
        <row r="792">
          <cell r="AJ792">
            <v>1662222.76</v>
          </cell>
        </row>
        <row r="793">
          <cell r="AJ793">
            <v>659250</v>
          </cell>
        </row>
        <row r="794">
          <cell r="AJ794">
            <v>5665190.8700000001</v>
          </cell>
        </row>
        <row r="795">
          <cell r="AJ795">
            <v>3869554.16</v>
          </cell>
        </row>
        <row r="796">
          <cell r="AJ796">
            <v>7569442</v>
          </cell>
        </row>
        <row r="797">
          <cell r="AJ797">
            <v>4387148.5</v>
          </cell>
        </row>
        <row r="798">
          <cell r="AJ798">
            <v>2058445</v>
          </cell>
        </row>
        <row r="799">
          <cell r="AJ799">
            <v>2609283</v>
          </cell>
        </row>
        <row r="800">
          <cell r="AJ800">
            <v>2097525</v>
          </cell>
        </row>
        <row r="801">
          <cell r="AJ801">
            <v>2421792.3990000002</v>
          </cell>
        </row>
        <row r="802">
          <cell r="AJ802">
            <v>1470940</v>
          </cell>
        </row>
        <row r="803">
          <cell r="AJ803">
            <v>4541475.83</v>
          </cell>
        </row>
        <row r="804">
          <cell r="AJ804">
            <v>5262790</v>
          </cell>
        </row>
        <row r="805">
          <cell r="AJ805">
            <v>6197012.5200000005</v>
          </cell>
        </row>
        <row r="806">
          <cell r="AJ806">
            <v>3047430</v>
          </cell>
        </row>
        <row r="807">
          <cell r="AJ807">
            <v>3450091</v>
          </cell>
        </row>
        <row r="808">
          <cell r="AJ808">
            <v>3841147</v>
          </cell>
        </row>
        <row r="809">
          <cell r="AJ809">
            <v>5570444.7999999998</v>
          </cell>
        </row>
        <row r="810">
          <cell r="AJ810">
            <v>4097465</v>
          </cell>
        </row>
        <row r="811">
          <cell r="AJ811">
            <v>3069280.9</v>
          </cell>
        </row>
        <row r="812">
          <cell r="AJ812">
            <v>1823280</v>
          </cell>
        </row>
        <row r="813"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  <cell r="NU13">
            <v>2321449959.46</v>
          </cell>
          <cell r="NV13">
            <v>2297041521.9499998</v>
          </cell>
          <cell r="NW13">
            <v>2295716727.1999998</v>
          </cell>
          <cell r="NX13">
            <v>2167193960.48</v>
          </cell>
          <cell r="NY13">
            <v>2032838746.1700001</v>
          </cell>
          <cell r="NZ13">
            <v>2412257079.3300004</v>
          </cell>
          <cell r="OA13">
            <v>2221709300.1799998</v>
          </cell>
          <cell r="OB13">
            <v>2024267417.4500003</v>
          </cell>
          <cell r="OC13">
            <v>2021897030.4099998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  <cell r="NU24">
            <v>234231731</v>
          </cell>
          <cell r="NV24">
            <v>220859050</v>
          </cell>
          <cell r="NW24">
            <v>231657345</v>
          </cell>
          <cell r="NX24">
            <v>200558806</v>
          </cell>
          <cell r="NY24">
            <v>215838560</v>
          </cell>
          <cell r="NZ24">
            <v>230418650</v>
          </cell>
          <cell r="OA24">
            <v>225630380</v>
          </cell>
          <cell r="OB24">
            <v>221369095</v>
          </cell>
          <cell r="OC24">
            <v>198568175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  <cell r="NU67">
            <v>9277493.9877000004</v>
          </cell>
          <cell r="NV67">
            <v>9561243.0770999994</v>
          </cell>
          <cell r="NW67">
            <v>8827054.8641999997</v>
          </cell>
          <cell r="NX67">
            <v>8007395.2730999999</v>
          </cell>
          <cell r="NY67">
            <v>8409860.374499999</v>
          </cell>
          <cell r="NZ67">
            <v>9202493.1158999987</v>
          </cell>
          <cell r="OA67">
            <v>7351385.9498999994</v>
          </cell>
          <cell r="OB67">
            <v>7072987.5387000004</v>
          </cell>
          <cell r="OC67">
            <v>8242387.7256000005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  <cell r="NU77">
            <v>5757737.04</v>
          </cell>
          <cell r="NV77">
            <v>2295886.0499999998</v>
          </cell>
          <cell r="NW77">
            <v>4774172.3999999994</v>
          </cell>
          <cell r="NX77">
            <v>3603932.19</v>
          </cell>
          <cell r="NY77">
            <v>3437407.35</v>
          </cell>
          <cell r="NZ77">
            <v>3451757.1749999998</v>
          </cell>
          <cell r="OA77">
            <v>5319303.75</v>
          </cell>
          <cell r="OB77">
            <v>2552709.375</v>
          </cell>
          <cell r="OC77">
            <v>4295016.45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  <cell r="NU10">
            <v>225759237.58999997</v>
          </cell>
          <cell r="NV10">
            <v>258422859.44</v>
          </cell>
          <cell r="NW10">
            <v>229765299.17000002</v>
          </cell>
          <cell r="NX10">
            <v>201604872.75000003</v>
          </cell>
          <cell r="NY10">
            <v>198599414.41000003</v>
          </cell>
          <cell r="NZ10">
            <v>248894684.91999999</v>
          </cell>
          <cell r="OA10">
            <v>235393089.11000001</v>
          </cell>
          <cell r="OB10">
            <v>192614297.79999998</v>
          </cell>
          <cell r="OC10">
            <v>188926370.77000001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  <cell r="NU18">
            <v>2555300.58</v>
          </cell>
          <cell r="NV18">
            <v>2994993.21</v>
          </cell>
          <cell r="NW18">
            <v>2705193.7800000003</v>
          </cell>
          <cell r="NX18">
            <v>2351429.86</v>
          </cell>
          <cell r="NY18">
            <v>2339091.7800000003</v>
          </cell>
          <cell r="NZ18">
            <v>2895914.75</v>
          </cell>
          <cell r="OA18">
            <v>2673056.2000000002</v>
          </cell>
          <cell r="OB18">
            <v>2259639.69</v>
          </cell>
          <cell r="OC18">
            <v>2199870.4900000002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 refreshError="1"/>
      <sheetData sheetId="1" refreshError="1"/>
      <sheetData sheetId="2" refreshError="1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AJ1110">
            <v>11564355.5</v>
          </cell>
        </row>
        <row r="1111">
          <cell r="I1111">
            <v>8330617.0599999996</v>
          </cell>
          <cell r="AJ1111">
            <v>4176070</v>
          </cell>
        </row>
        <row r="1112">
          <cell r="I1112">
            <v>0</v>
          </cell>
          <cell r="AJ1112">
            <v>0</v>
          </cell>
        </row>
        <row r="1113">
          <cell r="I1113">
            <v>0</v>
          </cell>
          <cell r="AJ1113">
            <v>0</v>
          </cell>
        </row>
        <row r="1114">
          <cell r="I1114">
            <v>0</v>
          </cell>
          <cell r="AJ1114">
            <v>0</v>
          </cell>
        </row>
        <row r="1115">
          <cell r="I1115">
            <v>0</v>
          </cell>
          <cell r="AJ1115">
            <v>0</v>
          </cell>
        </row>
        <row r="1116">
          <cell r="I1116">
            <v>0</v>
          </cell>
          <cell r="AJ1116">
            <v>0</v>
          </cell>
        </row>
        <row r="1117">
          <cell r="I1117">
            <v>0</v>
          </cell>
          <cell r="AJ1117">
            <v>0</v>
          </cell>
        </row>
        <row r="1118">
          <cell r="I1118">
            <v>0</v>
          </cell>
          <cell r="AJ1118">
            <v>0</v>
          </cell>
        </row>
        <row r="1119">
          <cell r="I1119">
            <v>0</v>
          </cell>
          <cell r="AJ1119">
            <v>0</v>
          </cell>
        </row>
        <row r="1120">
          <cell r="I1120">
            <v>0</v>
          </cell>
          <cell r="AJ1120">
            <v>0</v>
          </cell>
        </row>
        <row r="1121">
          <cell r="I1121">
            <v>0</v>
          </cell>
          <cell r="AJ1121">
            <v>0</v>
          </cell>
        </row>
        <row r="1122">
          <cell r="I1122">
            <v>0</v>
          </cell>
          <cell r="AJ1122">
            <v>0</v>
          </cell>
        </row>
        <row r="1123">
          <cell r="I1123">
            <v>0</v>
          </cell>
          <cell r="AJ1123">
            <v>0</v>
          </cell>
        </row>
        <row r="1124">
          <cell r="I1124">
            <v>0</v>
          </cell>
          <cell r="AJ1124">
            <v>0</v>
          </cell>
        </row>
        <row r="1125">
          <cell r="I1125">
            <v>0</v>
          </cell>
          <cell r="AJ1125">
            <v>0</v>
          </cell>
        </row>
        <row r="1126">
          <cell r="I1126">
            <v>7156158.0900000008</v>
          </cell>
          <cell r="AJ1126">
            <v>7818591.9800000004</v>
          </cell>
        </row>
        <row r="1127">
          <cell r="I1127">
            <v>7485434.1500000004</v>
          </cell>
          <cell r="AJ1127">
            <v>10925435</v>
          </cell>
        </row>
        <row r="1128">
          <cell r="I1128">
            <v>4820088.1500000004</v>
          </cell>
          <cell r="AJ1128">
            <v>4989712.5</v>
          </cell>
        </row>
        <row r="1129">
          <cell r="I1129">
            <v>6277751.0999999996</v>
          </cell>
          <cell r="AJ1129">
            <v>2274515</v>
          </cell>
        </row>
        <row r="1130">
          <cell r="I1130">
            <v>6452414.2999999998</v>
          </cell>
          <cell r="AJ1130">
            <v>4349400</v>
          </cell>
        </row>
        <row r="1131">
          <cell r="I1131">
            <v>8939840.8499999996</v>
          </cell>
          <cell r="AJ1131">
            <v>4932205</v>
          </cell>
        </row>
        <row r="1132">
          <cell r="I1132">
            <v>6240875.96</v>
          </cell>
          <cell r="AJ1132">
            <v>6237808.25</v>
          </cell>
        </row>
        <row r="1133">
          <cell r="I1133">
            <v>8385345.8899999987</v>
          </cell>
          <cell r="AJ1133">
            <v>8548524</v>
          </cell>
        </row>
        <row r="1134">
          <cell r="I1134">
            <v>10715085.119999999</v>
          </cell>
          <cell r="AJ1134">
            <v>6413157.4699999997</v>
          </cell>
        </row>
        <row r="1135">
          <cell r="I1135">
            <v>10647820</v>
          </cell>
          <cell r="AJ1135">
            <v>10384223</v>
          </cell>
        </row>
        <row r="1136">
          <cell r="I1136">
            <v>8721706.2899999991</v>
          </cell>
          <cell r="AJ1136">
            <v>13194460</v>
          </cell>
        </row>
        <row r="1137">
          <cell r="I1137">
            <v>8953151.2599999998</v>
          </cell>
          <cell r="AJ1137">
            <v>10556840</v>
          </cell>
        </row>
        <row r="1138">
          <cell r="I1138">
            <v>11443227.779999999</v>
          </cell>
          <cell r="AJ1138">
            <v>7859925</v>
          </cell>
        </row>
        <row r="1139">
          <cell r="I1139">
            <v>12514971.140000001</v>
          </cell>
          <cell r="AJ1139">
            <v>5398120</v>
          </cell>
        </row>
        <row r="1140">
          <cell r="I1140">
            <v>10323481.180000002</v>
          </cell>
          <cell r="AJ1140">
            <v>11292975.52</v>
          </cell>
        </row>
        <row r="1141">
          <cell r="I1141">
            <v>9491955.0099999979</v>
          </cell>
          <cell r="AJ1141">
            <v>8536029</v>
          </cell>
        </row>
        <row r="1142">
          <cell r="I1142">
            <v>9404417.1699999999</v>
          </cell>
          <cell r="AJ1142">
            <v>12572886.279999999</v>
          </cell>
        </row>
        <row r="1143">
          <cell r="I1143">
            <v>12372918.25</v>
          </cell>
          <cell r="AJ1143">
            <v>4998460</v>
          </cell>
        </row>
        <row r="1144">
          <cell r="I1144">
            <v>16476633.510000002</v>
          </cell>
          <cell r="AJ1144">
            <v>19573167</v>
          </cell>
        </row>
        <row r="1145">
          <cell r="I1145">
            <v>12594202.680000002</v>
          </cell>
          <cell r="AJ1145">
            <v>12992536.5</v>
          </cell>
        </row>
        <row r="1146">
          <cell r="I1146">
            <v>10199993.859999999</v>
          </cell>
          <cell r="AJ1146">
            <v>8603597</v>
          </cell>
        </row>
        <row r="1147">
          <cell r="I1147">
            <v>12625328.02</v>
          </cell>
          <cell r="AJ1147">
            <v>10011012</v>
          </cell>
        </row>
        <row r="1148">
          <cell r="I1148">
            <v>12000643.609999999</v>
          </cell>
          <cell r="AJ1148">
            <v>16880400</v>
          </cell>
        </row>
        <row r="1149">
          <cell r="I1149">
            <v>10950975.060000002</v>
          </cell>
          <cell r="AJ1149">
            <v>12717076</v>
          </cell>
        </row>
        <row r="1150">
          <cell r="I1150">
            <v>11531036.309999999</v>
          </cell>
          <cell r="AJ1150">
            <v>12785251</v>
          </cell>
        </row>
        <row r="1151">
          <cell r="I1151">
            <v>8624483.3300000001</v>
          </cell>
          <cell r="AJ1151">
            <v>10198716</v>
          </cell>
        </row>
        <row r="1152">
          <cell r="I1152">
            <v>7623537.9099999992</v>
          </cell>
          <cell r="AJ1152">
            <v>9607013</v>
          </cell>
        </row>
        <row r="1153">
          <cell r="I1153">
            <v>7392345.2818999998</v>
          </cell>
          <cell r="AJ1153">
            <v>8668776</v>
          </cell>
        </row>
        <row r="1154">
          <cell r="I1154">
            <v>8216619.934866</v>
          </cell>
          <cell r="AJ1154">
            <v>10180514.75</v>
          </cell>
        </row>
        <row r="1155">
          <cell r="I1155">
            <v>7922542.1789179994</v>
          </cell>
          <cell r="AJ1155">
            <v>10096457.870000001</v>
          </cell>
        </row>
        <row r="1156">
          <cell r="I1156">
            <v>10975231.171308</v>
          </cell>
          <cell r="AJ1156">
            <v>11708147</v>
          </cell>
        </row>
        <row r="1157">
          <cell r="I1157">
            <v>9114378.3637999985</v>
          </cell>
          <cell r="AJ1157">
            <v>10942888.57</v>
          </cell>
        </row>
        <row r="1158">
          <cell r="I1158">
            <v>10125806.503813999</v>
          </cell>
          <cell r="AJ1158">
            <v>12725282</v>
          </cell>
        </row>
        <row r="1159">
          <cell r="I1159">
            <v>10052822.194366999</v>
          </cell>
          <cell r="AJ1159">
            <v>9477307.4000000004</v>
          </cell>
        </row>
        <row r="1160">
          <cell r="I1160">
            <v>11537998.817333</v>
          </cell>
          <cell r="AJ1160">
            <v>14445482.73</v>
          </cell>
        </row>
        <row r="1161">
          <cell r="I1161">
            <v>12093442.908106999</v>
          </cell>
          <cell r="AJ1161">
            <v>10817650</v>
          </cell>
        </row>
        <row r="1162">
          <cell r="I1162">
            <v>11685440.604514999</v>
          </cell>
          <cell r="AJ1162">
            <v>8889230.9800000004</v>
          </cell>
        </row>
        <row r="1163">
          <cell r="I1163">
            <v>10485927.255199999</v>
          </cell>
          <cell r="AJ1163">
            <v>12401424</v>
          </cell>
        </row>
        <row r="1164">
          <cell r="I1164">
            <v>11890357.3835</v>
          </cell>
          <cell r="AJ1164">
            <v>7110844.4800000004</v>
          </cell>
        </row>
        <row r="1165">
          <cell r="I1165">
            <v>11433126.196444001</v>
          </cell>
          <cell r="AJ1165">
            <v>5282707.6899999995</v>
          </cell>
        </row>
        <row r="1166">
          <cell r="I1166">
            <v>10888684.305609999</v>
          </cell>
          <cell r="AJ1166">
            <v>9700943.870000001</v>
          </cell>
        </row>
        <row r="1167">
          <cell r="I1167">
            <v>9999220.2512939982</v>
          </cell>
          <cell r="AJ1167">
            <v>10716502</v>
          </cell>
        </row>
        <row r="1168">
          <cell r="I1168">
            <v>10568783.323058</v>
          </cell>
          <cell r="AJ1168">
            <v>9604074</v>
          </cell>
        </row>
        <row r="1169">
          <cell r="I1169">
            <v>11214985.480173001</v>
          </cell>
          <cell r="AJ1169">
            <v>7063951.3200000003</v>
          </cell>
        </row>
        <row r="1170">
          <cell r="I1170">
            <v>9782986.6664920002</v>
          </cell>
          <cell r="AJ1170">
            <v>9288885</v>
          </cell>
        </row>
        <row r="1171">
          <cell r="I1171">
            <v>11556554.403456999</v>
          </cell>
          <cell r="AJ1171">
            <v>10268742</v>
          </cell>
        </row>
        <row r="1172">
          <cell r="I1172">
            <v>10217979.473585</v>
          </cell>
          <cell r="AJ1172">
            <v>12779723.560000001</v>
          </cell>
        </row>
        <row r="1173">
          <cell r="I1173">
            <v>10976982.481876999</v>
          </cell>
          <cell r="AJ1173">
            <v>8722141</v>
          </cell>
        </row>
        <row r="1174">
          <cell r="I1174">
            <v>9954971.2734609991</v>
          </cell>
          <cell r="AJ1174">
            <v>10784961.25</v>
          </cell>
        </row>
        <row r="1175">
          <cell r="I1175">
            <v>9725198.568841001</v>
          </cell>
          <cell r="AJ1175">
            <v>14537393</v>
          </cell>
        </row>
        <row r="1176">
          <cell r="I1176">
            <v>8347324.6093540005</v>
          </cell>
          <cell r="AJ1176">
            <v>9480442.5</v>
          </cell>
        </row>
        <row r="1177">
          <cell r="I1177">
            <v>9430486.5136999991</v>
          </cell>
          <cell r="AJ1177">
            <v>9751849</v>
          </cell>
        </row>
        <row r="1178">
          <cell r="I1178">
            <v>-6356.1824999999999</v>
          </cell>
          <cell r="AJ1178">
            <v>0</v>
          </cell>
        </row>
        <row r="1179">
          <cell r="I1179">
            <v>284.95999999999998</v>
          </cell>
          <cell r="AJ1179">
            <v>0</v>
          </cell>
        </row>
        <row r="1180">
          <cell r="I1180">
            <v>0</v>
          </cell>
          <cell r="AJ1180">
            <v>0</v>
          </cell>
        </row>
        <row r="1181">
          <cell r="I1181">
            <v>22.5</v>
          </cell>
          <cell r="AJ1181">
            <v>0</v>
          </cell>
        </row>
        <row r="1182">
          <cell r="I1182">
            <v>9308712.586468</v>
          </cell>
          <cell r="AJ1182">
            <v>7208098</v>
          </cell>
        </row>
        <row r="1183">
          <cell r="I1183">
            <v>9855687.0511999987</v>
          </cell>
          <cell r="AJ1183">
            <v>10914528</v>
          </cell>
        </row>
        <row r="1184">
          <cell r="I1184">
            <v>10402883.68</v>
          </cell>
          <cell r="AJ1184">
            <v>18651289</v>
          </cell>
        </row>
        <row r="1185">
          <cell r="I1185">
            <v>9001102.9699999988</v>
          </cell>
          <cell r="AJ1185">
            <v>8531606</v>
          </cell>
        </row>
        <row r="1186">
          <cell r="I1186">
            <v>11543630.036351001</v>
          </cell>
          <cell r="AJ1186">
            <v>13541869</v>
          </cell>
        </row>
        <row r="1187">
          <cell r="I1187">
            <v>9394899.0978110004</v>
          </cell>
          <cell r="AJ1187">
            <v>6392526</v>
          </cell>
        </row>
        <row r="1188">
          <cell r="I1188">
            <v>10153921.018739998</v>
          </cell>
          <cell r="AJ1188">
            <v>14179005</v>
          </cell>
        </row>
        <row r="1189">
          <cell r="I1189">
            <v>11129253.475784</v>
          </cell>
          <cell r="AJ1189">
            <v>12661953.75</v>
          </cell>
        </row>
        <row r="1190">
          <cell r="I1190">
            <v>11651664.33</v>
          </cell>
          <cell r="AJ1190">
            <v>5829260</v>
          </cell>
        </row>
        <row r="1191">
          <cell r="I1191">
            <v>10685111.44819</v>
          </cell>
          <cell r="AJ1191">
            <v>9342764.5</v>
          </cell>
        </row>
        <row r="1192">
          <cell r="I1192">
            <v>12844854.247013001</v>
          </cell>
          <cell r="AJ1192">
            <v>13447747</v>
          </cell>
        </row>
        <row r="1193">
          <cell r="I1193">
            <v>11353375.738933999</v>
          </cell>
          <cell r="AJ1193">
            <v>11375473</v>
          </cell>
        </row>
        <row r="1194">
          <cell r="I1194">
            <v>10073960.845671</v>
          </cell>
          <cell r="AJ1194">
            <v>13465652.460000001</v>
          </cell>
        </row>
        <row r="1195">
          <cell r="I1195">
            <v>12272054.386552</v>
          </cell>
          <cell r="AJ1195">
            <v>9683901</v>
          </cell>
        </row>
        <row r="1196">
          <cell r="I1196">
            <v>12360246.792714998</v>
          </cell>
          <cell r="AJ1196">
            <v>18601520</v>
          </cell>
        </row>
        <row r="1197">
          <cell r="I1197">
            <v>11962890.373918999</v>
          </cell>
          <cell r="AJ1197">
            <v>10718225</v>
          </cell>
        </row>
        <row r="1198">
          <cell r="I1198">
            <v>12004676.732957</v>
          </cell>
          <cell r="AJ1198">
            <v>17936861</v>
          </cell>
        </row>
        <row r="1199">
          <cell r="I1199">
            <v>12322009.430148</v>
          </cell>
          <cell r="AJ1199">
            <v>18115133</v>
          </cell>
        </row>
        <row r="1200">
          <cell r="I1200">
            <v>10748795.496757001</v>
          </cell>
          <cell r="AJ1200">
            <v>18268798.75</v>
          </cell>
        </row>
        <row r="1201">
          <cell r="I1201">
            <v>11488832.856279999</v>
          </cell>
          <cell r="AJ1201">
            <v>13392344.82</v>
          </cell>
        </row>
        <row r="1202">
          <cell r="I1202">
            <v>12624182.786204999</v>
          </cell>
          <cell r="AJ1202">
            <v>13220816.189999999</v>
          </cell>
        </row>
        <row r="1203">
          <cell r="I1203">
            <v>10367758.604725</v>
          </cell>
          <cell r="AJ1203">
            <v>26726854.649999999</v>
          </cell>
        </row>
        <row r="1204">
          <cell r="I1204">
            <v>13328592.476600001</v>
          </cell>
          <cell r="AJ1204">
            <v>12312985</v>
          </cell>
        </row>
        <row r="1205">
          <cell r="I1205">
            <v>12904211.049062999</v>
          </cell>
          <cell r="AJ1205">
            <v>20575237</v>
          </cell>
        </row>
        <row r="1206">
          <cell r="I1206">
            <v>11424207.771331001</v>
          </cell>
          <cell r="AJ1206">
            <v>19840438</v>
          </cell>
        </row>
        <row r="1207">
          <cell r="I1207">
            <v>12172861.57</v>
          </cell>
          <cell r="AJ1207">
            <v>17745382.420000002</v>
          </cell>
        </row>
        <row r="1208">
          <cell r="I1208">
            <v>14824141.679999998</v>
          </cell>
          <cell r="AJ1208">
            <v>11827838.210000001</v>
          </cell>
        </row>
        <row r="1209">
          <cell r="I1209">
            <v>12691769.616799999</v>
          </cell>
          <cell r="AJ1209">
            <v>16580010</v>
          </cell>
        </row>
        <row r="1210">
          <cell r="I1210">
            <v>11805557.888040001</v>
          </cell>
          <cell r="AJ1210">
            <v>15239957.17</v>
          </cell>
        </row>
        <row r="1211">
          <cell r="I1211">
            <v>12294080.076373</v>
          </cell>
          <cell r="AJ1211">
            <v>19212170.75</v>
          </cell>
        </row>
        <row r="1212">
          <cell r="I1212">
            <v>12709267.699999999</v>
          </cell>
          <cell r="AJ1212">
            <v>17331238</v>
          </cell>
        </row>
        <row r="1213">
          <cell r="I1213">
            <v>14411257.139999999</v>
          </cell>
          <cell r="AJ1213">
            <v>17585348.009999998</v>
          </cell>
        </row>
        <row r="1214">
          <cell r="I1214">
            <v>11356619.52</v>
          </cell>
          <cell r="AJ1214">
            <v>16826623.34</v>
          </cell>
        </row>
        <row r="1215">
          <cell r="I1215">
            <v>10453967.379999999</v>
          </cell>
          <cell r="AJ1215">
            <v>20757624.649999999</v>
          </cell>
        </row>
        <row r="1216">
          <cell r="I1216">
            <v>12093582.43</v>
          </cell>
          <cell r="AJ1216">
            <v>24963398</v>
          </cell>
        </row>
        <row r="1217">
          <cell r="I1217">
            <v>14172015.959999999</v>
          </cell>
          <cell r="AJ1217">
            <v>29086797</v>
          </cell>
        </row>
        <row r="1218">
          <cell r="I1218">
            <v>11561768.939999999</v>
          </cell>
          <cell r="AJ1218">
            <v>22740409.100000001</v>
          </cell>
        </row>
        <row r="1219">
          <cell r="I1219">
            <v>11409458.289999999</v>
          </cell>
          <cell r="AJ1219">
            <v>30388359.52</v>
          </cell>
        </row>
        <row r="1220">
          <cell r="I1220">
            <v>12963912.260000002</v>
          </cell>
          <cell r="AJ1220">
            <v>34613326</v>
          </cell>
        </row>
        <row r="1221">
          <cell r="I1221">
            <v>13603277.861779999</v>
          </cell>
          <cell r="AJ1221">
            <v>26670103.789999999</v>
          </cell>
        </row>
        <row r="1222">
          <cell r="I1222">
            <v>13639489.347320002</v>
          </cell>
          <cell r="AJ1222">
            <v>15484832</v>
          </cell>
        </row>
        <row r="1223">
          <cell r="I1223">
            <v>10426947.729999999</v>
          </cell>
          <cell r="AJ1223">
            <v>14692439.01</v>
          </cell>
        </row>
        <row r="1224">
          <cell r="I1224">
            <v>12436290.909999998</v>
          </cell>
          <cell r="AJ1224">
            <v>16824363</v>
          </cell>
        </row>
        <row r="1225">
          <cell r="I1225">
            <v>14237348.67</v>
          </cell>
          <cell r="AJ1225">
            <v>12258645.300000001</v>
          </cell>
        </row>
        <row r="1226">
          <cell r="I1226">
            <v>12893235.920000002</v>
          </cell>
          <cell r="AJ1226">
            <v>24377619</v>
          </cell>
        </row>
        <row r="1227">
          <cell r="I1227">
            <v>13127331.23</v>
          </cell>
          <cell r="AJ1227">
            <v>15793689</v>
          </cell>
        </row>
        <row r="1228">
          <cell r="I1228">
            <v>11208429.899999999</v>
          </cell>
          <cell r="AJ1228">
            <v>18139811.699999999</v>
          </cell>
        </row>
        <row r="1229">
          <cell r="I1229">
            <v>14433756.449999999</v>
          </cell>
          <cell r="AJ1229">
            <v>16600885.27</v>
          </cell>
        </row>
        <row r="1230">
          <cell r="I1230">
            <v>14512047.199999999</v>
          </cell>
          <cell r="AJ1230">
            <v>12388283.559999999</v>
          </cell>
        </row>
        <row r="1231">
          <cell r="I1231">
            <v>14196301.170000002</v>
          </cell>
          <cell r="AJ1231">
            <v>22031496</v>
          </cell>
        </row>
        <row r="1232">
          <cell r="I1232">
            <v>14476402.27</v>
          </cell>
          <cell r="AJ1232">
            <v>10097253.49</v>
          </cell>
        </row>
        <row r="1233">
          <cell r="I1233">
            <v>13347073.050000001</v>
          </cell>
          <cell r="AJ1233">
            <v>18569583.66</v>
          </cell>
        </row>
        <row r="1234">
          <cell r="I1234">
            <v>16991491.109999999</v>
          </cell>
          <cell r="AJ1234">
            <v>23351913</v>
          </cell>
        </row>
        <row r="1235">
          <cell r="I1235">
            <v>15304184.809999999</v>
          </cell>
          <cell r="AJ1235">
            <v>23342398</v>
          </cell>
        </row>
        <row r="1236">
          <cell r="I1236">
            <v>13154049.869999999</v>
          </cell>
          <cell r="AJ1236">
            <v>42795405.390000001</v>
          </cell>
        </row>
        <row r="1237">
          <cell r="I1237">
            <v>12875309.259999998</v>
          </cell>
          <cell r="AJ1237">
            <v>35589579.289999999</v>
          </cell>
        </row>
        <row r="1238">
          <cell r="I1238">
            <v>14914595.609999999</v>
          </cell>
          <cell r="AJ1238">
            <v>18199476.129999999</v>
          </cell>
        </row>
        <row r="1239">
          <cell r="I1239">
            <v>13245031.720000001</v>
          </cell>
          <cell r="AJ1239">
            <v>16409725</v>
          </cell>
        </row>
        <row r="1240">
          <cell r="I1240">
            <v>11768705.180000002</v>
          </cell>
          <cell r="AJ1240">
            <v>14190747</v>
          </cell>
        </row>
        <row r="1241">
          <cell r="I1241">
            <v>15205072.069999998</v>
          </cell>
          <cell r="AJ1241">
            <v>24421968.32</v>
          </cell>
        </row>
        <row r="1242">
          <cell r="I1242">
            <v>15394664.65</v>
          </cell>
          <cell r="AJ1242">
            <v>30281856.879999999</v>
          </cell>
        </row>
        <row r="1243">
          <cell r="I1243">
            <v>16307171.920599999</v>
          </cell>
          <cell r="AJ1243">
            <v>30370074.199999999</v>
          </cell>
        </row>
        <row r="1244">
          <cell r="I1244">
            <v>13569866.514699997</v>
          </cell>
          <cell r="AJ1244">
            <v>21967405</v>
          </cell>
        </row>
        <row r="1245">
          <cell r="I1245">
            <v>12271983.649999999</v>
          </cell>
          <cell r="AJ1245">
            <v>22125181</v>
          </cell>
        </row>
        <row r="1246">
          <cell r="I1246">
            <v>13142555.35</v>
          </cell>
          <cell r="AJ1246">
            <v>17880066.469999999</v>
          </cell>
        </row>
        <row r="1247">
          <cell r="I1247">
            <v>14227960.3062</v>
          </cell>
          <cell r="AJ1247">
            <v>17213859.240000002</v>
          </cell>
        </row>
        <row r="1248">
          <cell r="I1248">
            <v>14421282.03562</v>
          </cell>
          <cell r="AJ1248">
            <v>25490607.990000002</v>
          </cell>
        </row>
        <row r="1249">
          <cell r="I1249">
            <v>13385064.187480001</v>
          </cell>
          <cell r="AJ1249">
            <v>18113576.75</v>
          </cell>
        </row>
        <row r="1250">
          <cell r="I1250">
            <v>14090158.708239999</v>
          </cell>
          <cell r="AJ1250">
            <v>19932916.560000002</v>
          </cell>
        </row>
        <row r="1251">
          <cell r="I1251">
            <v>13956039.8444</v>
          </cell>
          <cell r="AJ1251">
            <v>18930980</v>
          </cell>
        </row>
        <row r="1252">
          <cell r="I1252">
            <v>12812226.24918</v>
          </cell>
          <cell r="AJ1252">
            <v>16563005</v>
          </cell>
        </row>
        <row r="1253">
          <cell r="I1253">
            <v>15750495.896199999</v>
          </cell>
          <cell r="AJ1253">
            <v>12911432</v>
          </cell>
        </row>
        <row r="1254">
          <cell r="I1254">
            <v>15104826.270000001</v>
          </cell>
          <cell r="AJ1254">
            <v>11490369.08</v>
          </cell>
        </row>
        <row r="1255">
          <cell r="I1255">
            <v>13215104.440000001</v>
          </cell>
          <cell r="AJ1255">
            <v>15437605</v>
          </cell>
        </row>
        <row r="1256">
          <cell r="I1256">
            <v>14802396.062200001</v>
          </cell>
          <cell r="AJ1256">
            <v>26465976.300000001</v>
          </cell>
        </row>
        <row r="1257">
          <cell r="I1257">
            <v>16303089.875779999</v>
          </cell>
          <cell r="AJ1257">
            <v>18907184</v>
          </cell>
        </row>
        <row r="1258">
          <cell r="I1258">
            <v>11862028.55632</v>
          </cell>
          <cell r="AJ1258">
            <v>13245004</v>
          </cell>
        </row>
        <row r="1259">
          <cell r="I1259">
            <v>10598729.73</v>
          </cell>
          <cell r="AJ1259">
            <v>19426983.620000001</v>
          </cell>
        </row>
        <row r="1260">
          <cell r="I1260">
            <v>13688103.9057</v>
          </cell>
          <cell r="AJ1260">
            <v>27056606</v>
          </cell>
        </row>
        <row r="1261">
          <cell r="I1261">
            <v>12901972.915320002</v>
          </cell>
          <cell r="AJ1261">
            <v>30808828</v>
          </cell>
        </row>
        <row r="1262">
          <cell r="I1262">
            <v>15476220.487939999</v>
          </cell>
          <cell r="AJ1262">
            <v>14177885.27</v>
          </cell>
        </row>
        <row r="1263">
          <cell r="I1263">
            <v>10946429.01</v>
          </cell>
          <cell r="AJ1263">
            <v>15722163.379999999</v>
          </cell>
        </row>
        <row r="1264">
          <cell r="I1264">
            <v>13614350.130420001</v>
          </cell>
          <cell r="AJ1264">
            <v>30197271.800000001</v>
          </cell>
        </row>
        <row r="1265">
          <cell r="I1265">
            <v>18208060.121599998</v>
          </cell>
          <cell r="AJ1265">
            <v>21308485</v>
          </cell>
        </row>
        <row r="1266">
          <cell r="I1266">
            <v>13612898.328539999</v>
          </cell>
          <cell r="AJ1266">
            <v>13491153.5</v>
          </cell>
        </row>
        <row r="1267">
          <cell r="I1267">
            <v>12897152.89656</v>
          </cell>
          <cell r="AJ1267">
            <v>16040972.470000001</v>
          </cell>
        </row>
        <row r="1268">
          <cell r="I1268">
            <v>14608434.085640002</v>
          </cell>
          <cell r="AJ1268">
            <v>17406402</v>
          </cell>
        </row>
        <row r="1269">
          <cell r="I1269">
            <v>13569348.203120001</v>
          </cell>
          <cell r="AJ1269">
            <v>13832579.84</v>
          </cell>
        </row>
        <row r="1270">
          <cell r="I1270">
            <v>16379939.033119999</v>
          </cell>
          <cell r="AJ1270">
            <v>21702822.199999999</v>
          </cell>
        </row>
        <row r="1271">
          <cell r="I1271">
            <v>14366131.215559999</v>
          </cell>
          <cell r="AJ1271">
            <v>27513814.140000001</v>
          </cell>
        </row>
        <row r="1272">
          <cell r="I1272">
            <v>11865293.483259998</v>
          </cell>
          <cell r="AJ1272">
            <v>13365757.4</v>
          </cell>
        </row>
        <row r="1273">
          <cell r="I1273">
            <v>16213820.24</v>
          </cell>
          <cell r="AJ1273">
            <v>25653356</v>
          </cell>
        </row>
        <row r="1274">
          <cell r="I1274">
            <v>11847249.09</v>
          </cell>
          <cell r="AJ1274">
            <v>19135497.66</v>
          </cell>
        </row>
        <row r="1275">
          <cell r="I1275">
            <v>13754293.38878</v>
          </cell>
          <cell r="AJ1275">
            <v>13353910</v>
          </cell>
        </row>
        <row r="1276">
          <cell r="I1276">
            <v>12661510.58818</v>
          </cell>
          <cell r="AJ1276">
            <v>10441396</v>
          </cell>
        </row>
        <row r="1277">
          <cell r="I1277">
            <v>14541463.622359999</v>
          </cell>
          <cell r="AJ1277">
            <v>33996439.719999999</v>
          </cell>
        </row>
        <row r="1278">
          <cell r="I1278">
            <v>15569058.465519998</v>
          </cell>
          <cell r="AJ1278">
            <v>24988578.399999999</v>
          </cell>
        </row>
        <row r="1279">
          <cell r="I1279">
            <v>10837230.931540001</v>
          </cell>
          <cell r="AJ1279">
            <v>13966369</v>
          </cell>
        </row>
        <row r="1280">
          <cell r="I1280">
            <v>13729564.450219998</v>
          </cell>
          <cell r="AJ1280">
            <v>17098399</v>
          </cell>
        </row>
        <row r="1281">
          <cell r="I1281">
            <v>15540647.402600002</v>
          </cell>
          <cell r="AJ1281">
            <v>14224306.1</v>
          </cell>
        </row>
        <row r="1282">
          <cell r="I1282">
            <v>14212311.045419998</v>
          </cell>
          <cell r="AJ1282">
            <v>17176110.960000001</v>
          </cell>
        </row>
        <row r="1283">
          <cell r="I1283">
            <v>15148880.786399998</v>
          </cell>
          <cell r="AJ1283">
            <v>28137804.690000001</v>
          </cell>
        </row>
        <row r="1284">
          <cell r="I1284">
            <v>13302687.83478</v>
          </cell>
          <cell r="AJ1284">
            <v>25606261</v>
          </cell>
        </row>
        <row r="1285">
          <cell r="I1285">
            <v>12881128.73</v>
          </cell>
          <cell r="AJ1285">
            <v>25567565.440000001</v>
          </cell>
        </row>
        <row r="1286">
          <cell r="I1286">
            <v>15197222.087160001</v>
          </cell>
          <cell r="AJ1286">
            <v>13140407</v>
          </cell>
        </row>
        <row r="1287">
          <cell r="I1287">
            <v>15384352.115219999</v>
          </cell>
          <cell r="AJ1287">
            <v>30348616.100000001</v>
          </cell>
        </row>
        <row r="1288">
          <cell r="I1288">
            <v>14312347.972919999</v>
          </cell>
          <cell r="AJ1288">
            <v>19297259.329999998</v>
          </cell>
        </row>
        <row r="1289">
          <cell r="I1289">
            <v>13787650.079999998</v>
          </cell>
          <cell r="AJ1289">
            <v>29331569</v>
          </cell>
        </row>
        <row r="1290">
          <cell r="I1290">
            <v>11731624.199999999</v>
          </cell>
          <cell r="AJ1290">
            <v>24280134.550000001</v>
          </cell>
        </row>
        <row r="1291">
          <cell r="I1291">
            <v>14945708.01</v>
          </cell>
          <cell r="AJ1291">
            <v>17924862.120000001</v>
          </cell>
        </row>
        <row r="1292">
          <cell r="I1292">
            <v>12533210.120000001</v>
          </cell>
          <cell r="AJ1292">
            <v>22216693.509999998</v>
          </cell>
        </row>
        <row r="1293">
          <cell r="I1293">
            <v>11102989.18</v>
          </cell>
          <cell r="AJ1293">
            <v>16607652</v>
          </cell>
        </row>
        <row r="1294">
          <cell r="I1294">
            <v>13136124.639999999</v>
          </cell>
          <cell r="AJ1294">
            <v>27601149.41</v>
          </cell>
        </row>
        <row r="1295">
          <cell r="I1295">
            <v>15104929.66</v>
          </cell>
          <cell r="AJ1295">
            <v>28528576.579999998</v>
          </cell>
        </row>
        <row r="1296">
          <cell r="I1296">
            <v>13050299.300000001</v>
          </cell>
          <cell r="AJ1296">
            <v>22981207.93</v>
          </cell>
        </row>
        <row r="1297">
          <cell r="I1297">
            <v>13863858.260000002</v>
          </cell>
          <cell r="AJ1297">
            <v>27615430.690000001</v>
          </cell>
        </row>
        <row r="1298">
          <cell r="I1298">
            <v>10316074.970000001</v>
          </cell>
          <cell r="AJ1298">
            <v>25979213.73</v>
          </cell>
        </row>
        <row r="1299">
          <cell r="I1299">
            <v>12444451.109999999</v>
          </cell>
          <cell r="AJ1299">
            <v>26615474.939999998</v>
          </cell>
        </row>
        <row r="1300">
          <cell r="I1300">
            <v>15270235.18</v>
          </cell>
          <cell r="AJ1300">
            <v>18718327.719999999</v>
          </cell>
        </row>
        <row r="1301">
          <cell r="I1301">
            <v>12896328.73</v>
          </cell>
          <cell r="AJ1301">
            <v>29214080.289999999</v>
          </cell>
        </row>
        <row r="1302">
          <cell r="I1302">
            <v>11716164.340000002</v>
          </cell>
          <cell r="AJ1302">
            <v>21556933.719999999</v>
          </cell>
        </row>
        <row r="1303">
          <cell r="I1303">
            <v>14623094.700000001</v>
          </cell>
          <cell r="AJ1303">
            <v>23170504.550000001</v>
          </cell>
        </row>
        <row r="1304">
          <cell r="I1304">
            <v>14324456.810000001</v>
          </cell>
          <cell r="AJ1304">
            <v>19632468.939999998</v>
          </cell>
        </row>
        <row r="1305">
          <cell r="I1305">
            <v>13362292.430000002</v>
          </cell>
          <cell r="AJ1305">
            <v>44403923.32</v>
          </cell>
        </row>
        <row r="1306">
          <cell r="I1306">
            <v>16171595.720000003</v>
          </cell>
          <cell r="AJ1306">
            <v>28328444.100000001</v>
          </cell>
        </row>
        <row r="1307">
          <cell r="I1307">
            <v>16333204.08</v>
          </cell>
          <cell r="AJ1307">
            <v>29451641.879999999</v>
          </cell>
        </row>
        <row r="1308">
          <cell r="I1308">
            <v>16847096.98</v>
          </cell>
          <cell r="AJ1308">
            <v>22247572.100000001</v>
          </cell>
        </row>
        <row r="1309">
          <cell r="I1309">
            <v>13672279.640000002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J1388">
            <v>23436030.169999987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J1389">
            <v>21329702.220000006</v>
          </cell>
        </row>
        <row r="1390">
          <cell r="I1390">
            <v>15040890.74</v>
          </cell>
          <cell r="AF1390">
            <v>1142374.78</v>
          </cell>
          <cell r="AG1390">
            <v>574378.53</v>
          </cell>
          <cell r="AH1390">
            <v>8624980.359999992</v>
          </cell>
          <cell r="AJ1390">
            <v>25382624.409999989</v>
          </cell>
        </row>
        <row r="1391">
          <cell r="I1391">
            <v>11857129.130000001</v>
          </cell>
          <cell r="AF1391">
            <v>1194415.5</v>
          </cell>
          <cell r="AG1391">
            <v>386564.26999999996</v>
          </cell>
          <cell r="AH1391">
            <v>8143038.2700000014</v>
          </cell>
          <cell r="AJ1391">
            <v>21581147.170000002</v>
          </cell>
        </row>
        <row r="1392">
          <cell r="I1392">
            <v>13601227.27</v>
          </cell>
          <cell r="AF1392">
            <v>1098353.52</v>
          </cell>
          <cell r="AG1392">
            <v>419235.6</v>
          </cell>
          <cell r="AH1392">
            <v>10510424.24</v>
          </cell>
          <cell r="AJ1392">
            <v>25629240.629999999</v>
          </cell>
        </row>
        <row r="1393">
          <cell r="I1393">
            <v>11611327.467300002</v>
          </cell>
          <cell r="AF1393">
            <v>1038393.28</v>
          </cell>
          <cell r="AG1393">
            <v>661832.85</v>
          </cell>
          <cell r="AH1393">
            <v>7831594.1399999978</v>
          </cell>
          <cell r="AJ1393">
            <v>21143147.737300001</v>
          </cell>
        </row>
        <row r="1394">
          <cell r="I1394">
            <v>11847267.725400001</v>
          </cell>
          <cell r="AF1394">
            <v>1013621.1100000002</v>
          </cell>
          <cell r="AG1394">
            <v>374481.29</v>
          </cell>
          <cell r="AH1394">
            <v>8984853.910000002</v>
          </cell>
          <cell r="AJ1394">
            <v>22220224.035400003</v>
          </cell>
        </row>
        <row r="1395">
          <cell r="I1395">
            <v>12654250.297100002</v>
          </cell>
          <cell r="AF1395">
            <v>1229101.5300000003</v>
          </cell>
          <cell r="AG1395">
            <v>399035.1</v>
          </cell>
          <cell r="AH1395">
            <v>11326385.840000002</v>
          </cell>
          <cell r="AJ1395">
            <v>25608772.767100006</v>
          </cell>
        </row>
        <row r="1396">
          <cell r="I1396">
            <v>12670689.696599999</v>
          </cell>
          <cell r="AF1396">
            <v>1180663.4200000002</v>
          </cell>
          <cell r="AG1396">
            <v>831179.04</v>
          </cell>
          <cell r="AH1396">
            <v>5951203.4400000004</v>
          </cell>
          <cell r="AJ1396">
            <v>20633735.5966</v>
          </cell>
        </row>
        <row r="1397">
          <cell r="I1397">
            <v>9625696.9112999998</v>
          </cell>
          <cell r="AF1397">
            <v>1117044.4200000002</v>
          </cell>
          <cell r="AG1397">
            <v>423236.79</v>
          </cell>
          <cell r="AH1397">
            <v>9157373.3300000038</v>
          </cell>
          <cell r="AJ1397">
            <v>20323351.451300003</v>
          </cell>
        </row>
        <row r="1398">
          <cell r="I1398">
            <v>12537404.173</v>
          </cell>
          <cell r="AF1398">
            <v>807349.96</v>
          </cell>
          <cell r="AG1398">
            <v>369279.52</v>
          </cell>
          <cell r="AH1398">
            <v>5732763.5999999987</v>
          </cell>
          <cell r="AJ1398">
            <v>19446797.252999999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422"/>
  <sheetViews>
    <sheetView tabSelected="1" topLeftCell="A7" zoomScale="90" zoomScaleNormal="90" zoomScaleSheetLayoutView="100" workbookViewId="0">
      <pane xSplit="1" ySplit="2" topLeftCell="B1394" activePane="bottomRight" state="frozen"/>
      <selection pane="topRight" activeCell="B7" sqref="B7"/>
      <selection pane="bottomLeft" activeCell="A9" sqref="A9"/>
      <selection pane="bottomRight" activeCell="A1394" sqref="A1394"/>
    </sheetView>
  </sheetViews>
  <sheetFormatPr defaultColWidth="9.1796875" defaultRowHeight="12.5" x14ac:dyDescent="0.25"/>
  <cols>
    <col min="1" max="1" width="12" style="7" customWidth="1"/>
    <col min="2" max="2" width="14.81640625" style="7" customWidth="1"/>
    <col min="3" max="3" width="10.81640625" style="7" customWidth="1"/>
    <col min="4" max="4" width="15.1796875" style="7" customWidth="1"/>
    <col min="5" max="5" width="12.54296875" style="3" customWidth="1"/>
    <col min="6" max="6" width="0.453125" style="3" customWidth="1"/>
    <col min="7" max="7" width="10.81640625" style="11" customWidth="1"/>
    <col min="8" max="8" width="11.1796875" style="11" customWidth="1"/>
    <col min="9" max="9" width="15.54296875" style="4" customWidth="1"/>
    <col min="10" max="10" width="11.453125" style="16" customWidth="1"/>
    <col min="11" max="11" width="13" style="4" customWidth="1"/>
    <col min="12" max="12" width="11.1796875" style="4" customWidth="1"/>
    <col min="13" max="13" width="10.1796875" style="4" customWidth="1"/>
    <col min="14" max="14" width="13.81640625" style="4" customWidth="1"/>
    <col min="15" max="15" width="9.6328125" style="4" customWidth="1"/>
    <col min="16" max="16" width="13.1796875" style="4" customWidth="1"/>
    <col min="17" max="17" width="10" style="4" customWidth="1"/>
    <col min="18" max="18" width="12.81640625" style="3" customWidth="1"/>
    <col min="19" max="19" width="8.81640625" style="3" customWidth="1"/>
    <col min="20" max="20" width="9.1796875" style="4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50" customWidth="1"/>
    <col min="27" max="27" width="9.1796875" style="1" bestFit="1" customWidth="1"/>
    <col min="28" max="16384" width="9.17968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36</v>
      </c>
      <c r="B3" s="6"/>
      <c r="C3" s="6"/>
      <c r="D3" s="6"/>
    </row>
    <row r="4" spans="1:27" ht="13.5" hidden="1" thickBot="1" x14ac:dyDescent="0.35">
      <c r="A4" s="6" t="s">
        <v>37</v>
      </c>
      <c r="B4" s="6"/>
      <c r="C4" s="6"/>
      <c r="D4" s="6"/>
    </row>
    <row r="5" spans="1:27" ht="13.5" hidden="1" thickBot="1" x14ac:dyDescent="0.35">
      <c r="A5" s="10" t="s">
        <v>38</v>
      </c>
      <c r="B5" s="10"/>
      <c r="C5" s="10"/>
      <c r="D5" s="10"/>
    </row>
    <row r="6" spans="1:27" ht="13.5" hidden="1" thickBot="1" x14ac:dyDescent="0.35">
      <c r="A6" s="6" t="s">
        <v>2</v>
      </c>
      <c r="B6" s="6"/>
      <c r="C6" s="6"/>
      <c r="D6" s="6"/>
    </row>
    <row r="7" spans="1:27" ht="45" customHeight="1" thickTop="1" thickBot="1" x14ac:dyDescent="0.4">
      <c r="A7" s="6"/>
      <c r="B7" s="93" t="s">
        <v>3</v>
      </c>
      <c r="C7" s="94"/>
      <c r="D7" s="45" t="s">
        <v>4</v>
      </c>
      <c r="E7" s="33"/>
      <c r="F7" s="18"/>
      <c r="G7" s="19"/>
      <c r="H7" s="20" t="s">
        <v>5</v>
      </c>
      <c r="I7" s="21"/>
      <c r="J7" s="26"/>
      <c r="K7" s="21"/>
      <c r="L7" s="27"/>
      <c r="M7" s="22" t="s">
        <v>6</v>
      </c>
      <c r="N7" s="23"/>
      <c r="O7" s="23"/>
      <c r="P7" s="24"/>
      <c r="Q7" s="28"/>
      <c r="R7" s="31" t="s">
        <v>7</v>
      </c>
      <c r="S7" s="30"/>
      <c r="T7" s="32"/>
      <c r="U7" s="37" t="s">
        <v>8</v>
      </c>
      <c r="V7" s="36" t="s">
        <v>9</v>
      </c>
      <c r="W7" s="95" t="s">
        <v>10</v>
      </c>
      <c r="X7" s="96"/>
      <c r="Y7" s="96"/>
      <c r="Z7" s="96"/>
      <c r="AA7" s="96"/>
    </row>
    <row r="8" spans="1:27" ht="53.25" customHeight="1" thickTop="1" thickBot="1" x14ac:dyDescent="0.3">
      <c r="A8" s="74" t="s">
        <v>11</v>
      </c>
      <c r="B8" s="75"/>
      <c r="C8" s="76" t="s">
        <v>12</v>
      </c>
      <c r="D8" s="77" t="s">
        <v>13</v>
      </c>
      <c r="E8" s="78" t="s">
        <v>14</v>
      </c>
      <c r="F8" s="78"/>
      <c r="G8" s="76" t="s">
        <v>12</v>
      </c>
      <c r="H8" s="14" t="s">
        <v>15</v>
      </c>
      <c r="I8" s="15" t="s">
        <v>16</v>
      </c>
      <c r="J8" s="79" t="s">
        <v>12</v>
      </c>
      <c r="K8" s="80" t="s">
        <v>17</v>
      </c>
      <c r="L8" s="81" t="s">
        <v>18</v>
      </c>
      <c r="M8" s="9" t="s">
        <v>19</v>
      </c>
      <c r="N8" s="8" t="s">
        <v>20</v>
      </c>
      <c r="O8" s="78" t="s">
        <v>12</v>
      </c>
      <c r="P8" s="78" t="s">
        <v>21</v>
      </c>
      <c r="Q8" s="82" t="s">
        <v>18</v>
      </c>
      <c r="R8" s="78" t="s">
        <v>22</v>
      </c>
      <c r="S8" s="78" t="s">
        <v>12</v>
      </c>
      <c r="T8" s="83" t="s">
        <v>23</v>
      </c>
      <c r="U8" s="39" t="s">
        <v>24</v>
      </c>
      <c r="V8" s="39" t="s">
        <v>24</v>
      </c>
      <c r="W8" s="14" t="s">
        <v>15</v>
      </c>
      <c r="X8" s="15" t="s">
        <v>16</v>
      </c>
      <c r="Y8" s="79" t="s">
        <v>12</v>
      </c>
      <c r="Z8" s="84" t="s">
        <v>17</v>
      </c>
      <c r="AA8" s="81" t="s">
        <v>18</v>
      </c>
    </row>
    <row r="9" spans="1:27" ht="13.5" thickTop="1" x14ac:dyDescent="0.3">
      <c r="A9" s="85" t="s">
        <v>11</v>
      </c>
      <c r="B9" s="86"/>
      <c r="C9" s="86" t="s">
        <v>12</v>
      </c>
      <c r="D9" s="47" t="s">
        <v>13</v>
      </c>
      <c r="E9" s="2" t="s">
        <v>14</v>
      </c>
      <c r="F9" s="2"/>
      <c r="G9" s="13" t="s">
        <v>12</v>
      </c>
      <c r="H9" s="16" t="s">
        <v>15</v>
      </c>
      <c r="I9" s="87" t="s">
        <v>16</v>
      </c>
      <c r="J9" s="87" t="s">
        <v>12</v>
      </c>
      <c r="K9" s="12" t="s">
        <v>17</v>
      </c>
      <c r="L9" s="13" t="s">
        <v>18</v>
      </c>
      <c r="M9" s="87" t="s">
        <v>19</v>
      </c>
      <c r="N9" s="87" t="s">
        <v>20</v>
      </c>
      <c r="O9" s="87" t="s">
        <v>12</v>
      </c>
      <c r="P9" s="87" t="s">
        <v>21</v>
      </c>
      <c r="Q9" s="88" t="s">
        <v>18</v>
      </c>
      <c r="R9" s="2" t="s">
        <v>22</v>
      </c>
      <c r="S9" s="2" t="s">
        <v>12</v>
      </c>
      <c r="T9" s="17" t="s">
        <v>23</v>
      </c>
      <c r="U9" s="38" t="s">
        <v>24</v>
      </c>
      <c r="V9" s="38" t="s">
        <v>24</v>
      </c>
      <c r="W9" s="1" t="s">
        <v>15</v>
      </c>
      <c r="X9" s="1" t="s">
        <v>16</v>
      </c>
      <c r="Y9" s="1" t="s">
        <v>12</v>
      </c>
      <c r="Z9" s="50" t="s">
        <v>17</v>
      </c>
      <c r="AA9" s="1" t="s">
        <v>18</v>
      </c>
    </row>
    <row r="10" spans="1:27" ht="13" x14ac:dyDescent="0.3">
      <c r="A10" s="85">
        <v>36170</v>
      </c>
      <c r="B10" s="86">
        <v>14585.03</v>
      </c>
      <c r="C10" s="86"/>
      <c r="D10" s="47">
        <v>0</v>
      </c>
      <c r="E10" s="2">
        <v>3021443.14</v>
      </c>
      <c r="F10" s="2">
        <v>0</v>
      </c>
      <c r="G10" s="13"/>
      <c r="H10" s="16">
        <v>4900</v>
      </c>
      <c r="I10" s="87">
        <v>404744599.83000004</v>
      </c>
      <c r="J10" s="87"/>
      <c r="K10" s="12"/>
      <c r="L10" s="13"/>
      <c r="M10" s="87">
        <v>145</v>
      </c>
      <c r="N10" s="87">
        <v>38064362</v>
      </c>
      <c r="O10" s="87"/>
      <c r="P10" s="87"/>
      <c r="Q10" s="88"/>
      <c r="R10" s="49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5">
        <v>36177</v>
      </c>
      <c r="B11" s="86">
        <v>9745</v>
      </c>
      <c r="C11" s="86"/>
      <c r="D11" s="47">
        <v>0</v>
      </c>
      <c r="E11" s="2">
        <v>2721992</v>
      </c>
      <c r="F11" s="2">
        <v>0</v>
      </c>
      <c r="G11" s="13"/>
      <c r="H11" s="16">
        <v>4900</v>
      </c>
      <c r="I11" s="87">
        <v>374738418.69</v>
      </c>
      <c r="J11" s="87"/>
      <c r="K11" s="12"/>
      <c r="L11" s="13"/>
      <c r="M11" s="87">
        <v>145</v>
      </c>
      <c r="N11" s="87">
        <v>34762870</v>
      </c>
      <c r="O11" s="87"/>
      <c r="P11" s="87"/>
      <c r="Q11" s="88"/>
      <c r="R11" s="49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5">
        <v>36184</v>
      </c>
      <c r="B12" s="86">
        <v>13188</v>
      </c>
      <c r="C12" s="86"/>
      <c r="D12" s="47">
        <v>0</v>
      </c>
      <c r="E12" s="2">
        <v>2698465</v>
      </c>
      <c r="F12" s="2">
        <v>0</v>
      </c>
      <c r="G12" s="13"/>
      <c r="H12" s="16">
        <v>4900</v>
      </c>
      <c r="I12" s="87">
        <v>383824920.16999996</v>
      </c>
      <c r="J12" s="87"/>
      <c r="K12" s="12"/>
      <c r="L12" s="13"/>
      <c r="M12" s="87">
        <v>145</v>
      </c>
      <c r="N12" s="87">
        <v>37504930</v>
      </c>
      <c r="O12" s="87"/>
      <c r="P12" s="87"/>
      <c r="Q12" s="88"/>
      <c r="R12" s="49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5">
        <v>36191</v>
      </c>
      <c r="B13" s="86">
        <v>15825</v>
      </c>
      <c r="C13" s="86"/>
      <c r="D13" s="47">
        <v>1083573</v>
      </c>
      <c r="E13" s="2">
        <v>3029956</v>
      </c>
      <c r="F13" s="2">
        <v>0</v>
      </c>
      <c r="G13" s="13"/>
      <c r="H13" s="16">
        <v>4900</v>
      </c>
      <c r="I13" s="87">
        <v>463544566.18000001</v>
      </c>
      <c r="J13" s="87"/>
      <c r="K13" s="12"/>
      <c r="L13" s="13"/>
      <c r="M13" s="87">
        <v>145</v>
      </c>
      <c r="N13" s="87">
        <v>37778820</v>
      </c>
      <c r="O13" s="87"/>
      <c r="P13" s="87"/>
      <c r="Q13" s="88"/>
      <c r="R13" s="49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5">
        <v>36198</v>
      </c>
      <c r="B14" s="86">
        <v>14045</v>
      </c>
      <c r="C14" s="86"/>
      <c r="D14" s="47">
        <v>0</v>
      </c>
      <c r="E14" s="2">
        <v>2729600</v>
      </c>
      <c r="F14" s="2">
        <v>0</v>
      </c>
      <c r="G14" s="13"/>
      <c r="H14" s="16">
        <v>4900</v>
      </c>
      <c r="I14" s="87">
        <v>410321833.20999998</v>
      </c>
      <c r="J14" s="87"/>
      <c r="K14" s="12"/>
      <c r="L14" s="13"/>
      <c r="M14" s="87">
        <v>145</v>
      </c>
      <c r="N14" s="87">
        <v>38488878</v>
      </c>
      <c r="O14" s="87"/>
      <c r="P14" s="87"/>
      <c r="Q14" s="88"/>
      <c r="R14" s="49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5">
        <v>36205</v>
      </c>
      <c r="B15" s="86">
        <v>13669.32</v>
      </c>
      <c r="C15" s="86"/>
      <c r="D15" s="47">
        <v>0</v>
      </c>
      <c r="E15" s="2">
        <v>2675392</v>
      </c>
      <c r="F15" s="2">
        <v>0</v>
      </c>
      <c r="G15" s="13"/>
      <c r="H15" s="16">
        <v>4900</v>
      </c>
      <c r="I15" s="87">
        <v>404694434.01999998</v>
      </c>
      <c r="J15" s="87"/>
      <c r="K15" s="12"/>
      <c r="L15" s="13"/>
      <c r="M15" s="87">
        <v>145</v>
      </c>
      <c r="N15" s="87">
        <v>37566990</v>
      </c>
      <c r="O15" s="87"/>
      <c r="P15" s="87"/>
      <c r="Q15" s="88"/>
      <c r="R15" s="49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5">
        <v>36212</v>
      </c>
      <c r="B16" s="86">
        <v>12273.58</v>
      </c>
      <c r="C16" s="86"/>
      <c r="D16" s="47">
        <v>0</v>
      </c>
      <c r="E16" s="2">
        <v>2824037</v>
      </c>
      <c r="F16" s="2">
        <v>0</v>
      </c>
      <c r="G16" s="13"/>
      <c r="H16" s="16">
        <v>4900</v>
      </c>
      <c r="I16" s="87">
        <v>395701597.66999996</v>
      </c>
      <c r="J16" s="87"/>
      <c r="K16" s="12"/>
      <c r="L16" s="13"/>
      <c r="M16" s="87">
        <v>145</v>
      </c>
      <c r="N16" s="87">
        <v>38137720</v>
      </c>
      <c r="O16" s="87"/>
      <c r="P16" s="87"/>
      <c r="Q16" s="88"/>
      <c r="R16" s="49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5">
        <v>36219</v>
      </c>
      <c r="B17" s="86">
        <v>14462.56</v>
      </c>
      <c r="C17" s="86"/>
      <c r="D17" s="47">
        <v>0</v>
      </c>
      <c r="E17" s="2">
        <v>3025910.68</v>
      </c>
      <c r="F17" s="2">
        <v>0</v>
      </c>
      <c r="G17" s="13"/>
      <c r="H17" s="16">
        <v>4900</v>
      </c>
      <c r="I17" s="87">
        <v>439336695.68000001</v>
      </c>
      <c r="J17" s="87"/>
      <c r="K17" s="12"/>
      <c r="L17" s="13"/>
      <c r="M17" s="87">
        <v>145</v>
      </c>
      <c r="N17" s="87">
        <v>41092710</v>
      </c>
      <c r="O17" s="87"/>
      <c r="P17" s="87"/>
      <c r="Q17" s="88"/>
      <c r="R17" s="49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5">
        <v>36226</v>
      </c>
      <c r="B18" s="86">
        <v>15757.85</v>
      </c>
      <c r="C18" s="86"/>
      <c r="D18" s="47">
        <v>0</v>
      </c>
      <c r="E18" s="2">
        <v>3295305.96</v>
      </c>
      <c r="F18" s="2">
        <v>0</v>
      </c>
      <c r="G18" s="13"/>
      <c r="H18" s="16">
        <v>4900</v>
      </c>
      <c r="I18" s="87">
        <v>453454622.93000001</v>
      </c>
      <c r="J18" s="87"/>
      <c r="K18" s="12"/>
      <c r="L18" s="13"/>
      <c r="M18" s="87">
        <v>145</v>
      </c>
      <c r="N18" s="87">
        <v>40997410</v>
      </c>
      <c r="O18" s="87"/>
      <c r="P18" s="87"/>
      <c r="Q18" s="88"/>
      <c r="R18" s="49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5">
        <v>36233</v>
      </c>
      <c r="B19" s="86">
        <v>14248.302000000001</v>
      </c>
      <c r="C19" s="86"/>
      <c r="D19" s="47">
        <v>0</v>
      </c>
      <c r="E19" s="2">
        <v>3101788.98</v>
      </c>
      <c r="F19" s="2">
        <v>0</v>
      </c>
      <c r="G19" s="13"/>
      <c r="H19" s="16">
        <v>4928</v>
      </c>
      <c r="I19" s="87">
        <v>424971132.69</v>
      </c>
      <c r="J19" s="87"/>
      <c r="K19" s="12"/>
      <c r="L19" s="13"/>
      <c r="M19" s="87">
        <v>145</v>
      </c>
      <c r="N19" s="87">
        <v>39873485</v>
      </c>
      <c r="O19" s="87"/>
      <c r="P19" s="87"/>
      <c r="Q19" s="88"/>
      <c r="R19" s="49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5">
        <v>36240</v>
      </c>
      <c r="B20" s="86">
        <v>12834.42</v>
      </c>
      <c r="C20" s="86"/>
      <c r="D20" s="47">
        <v>2180167</v>
      </c>
      <c r="E20" s="2">
        <v>3054040.31</v>
      </c>
      <c r="F20" s="2">
        <v>0</v>
      </c>
      <c r="G20" s="13"/>
      <c r="H20" s="16">
        <v>4928</v>
      </c>
      <c r="I20" s="87">
        <v>426450088.58000004</v>
      </c>
      <c r="J20" s="87"/>
      <c r="K20" s="12"/>
      <c r="L20" s="13"/>
      <c r="M20" s="87">
        <v>145</v>
      </c>
      <c r="N20" s="87">
        <v>35869800</v>
      </c>
      <c r="O20" s="87"/>
      <c r="P20" s="87"/>
      <c r="Q20" s="88"/>
      <c r="R20" s="49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5">
        <v>36247</v>
      </c>
      <c r="B21" s="86">
        <v>17880.16</v>
      </c>
      <c r="C21" s="86"/>
      <c r="D21" s="47">
        <v>0</v>
      </c>
      <c r="E21" s="2">
        <v>3175254.06</v>
      </c>
      <c r="F21" s="2">
        <v>0</v>
      </c>
      <c r="G21" s="13"/>
      <c r="H21" s="16">
        <v>4928</v>
      </c>
      <c r="I21" s="87">
        <v>451324009.43000001</v>
      </c>
      <c r="J21" s="87"/>
      <c r="K21" s="12"/>
      <c r="L21" s="13"/>
      <c r="M21" s="87">
        <v>145</v>
      </c>
      <c r="N21" s="87">
        <v>37382480</v>
      </c>
      <c r="O21" s="87"/>
      <c r="P21" s="87"/>
      <c r="Q21" s="88"/>
      <c r="R21" s="49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5">
        <v>36254</v>
      </c>
      <c r="B22" s="86">
        <v>10994.81</v>
      </c>
      <c r="C22" s="86"/>
      <c r="D22" s="47">
        <v>0</v>
      </c>
      <c r="E22" s="2">
        <v>3550243.88</v>
      </c>
      <c r="F22" s="2">
        <v>0</v>
      </c>
      <c r="G22" s="13"/>
      <c r="H22" s="16">
        <v>4928</v>
      </c>
      <c r="I22" s="87">
        <v>502408026.84000003</v>
      </c>
      <c r="J22" s="87"/>
      <c r="K22" s="12"/>
      <c r="L22" s="13"/>
      <c r="M22" s="87">
        <v>145</v>
      </c>
      <c r="N22" s="87">
        <v>38611920</v>
      </c>
      <c r="O22" s="87"/>
      <c r="P22" s="87"/>
      <c r="Q22" s="88"/>
      <c r="R22" s="49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5">
        <v>36261</v>
      </c>
      <c r="B23" s="86">
        <v>14120.28</v>
      </c>
      <c r="C23" s="86"/>
      <c r="D23" s="47">
        <v>1000000</v>
      </c>
      <c r="E23" s="2">
        <v>2723509.1</v>
      </c>
      <c r="F23" s="2">
        <v>0</v>
      </c>
      <c r="G23" s="13"/>
      <c r="H23" s="16">
        <v>4928</v>
      </c>
      <c r="I23" s="87">
        <v>458010749.63999999</v>
      </c>
      <c r="J23" s="87"/>
      <c r="K23" s="12"/>
      <c r="L23" s="13"/>
      <c r="M23" s="87">
        <v>145</v>
      </c>
      <c r="N23" s="87">
        <v>36997480</v>
      </c>
      <c r="O23" s="87"/>
      <c r="P23" s="87"/>
      <c r="Q23" s="88"/>
      <c r="R23" s="49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5">
        <v>36268</v>
      </c>
      <c r="B24" s="86">
        <v>10718.65</v>
      </c>
      <c r="C24" s="86"/>
      <c r="D24" s="47">
        <v>1239952</v>
      </c>
      <c r="E24" s="2">
        <v>2877539.43</v>
      </c>
      <c r="F24" s="2">
        <v>0</v>
      </c>
      <c r="G24" s="13"/>
      <c r="H24" s="16">
        <v>4928</v>
      </c>
      <c r="I24" s="87">
        <v>413174688.30000001</v>
      </c>
      <c r="J24" s="87"/>
      <c r="K24" s="12"/>
      <c r="L24" s="13"/>
      <c r="M24" s="87">
        <v>145</v>
      </c>
      <c r="N24" s="87">
        <v>36931290</v>
      </c>
      <c r="O24" s="87"/>
      <c r="P24" s="87"/>
      <c r="Q24" s="88"/>
      <c r="R24" s="49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5">
        <v>36275</v>
      </c>
      <c r="B25" s="86">
        <v>15836.27</v>
      </c>
      <c r="C25" s="86"/>
      <c r="D25" s="47">
        <v>0</v>
      </c>
      <c r="E25" s="2">
        <v>2808164.37</v>
      </c>
      <c r="F25" s="2">
        <v>0</v>
      </c>
      <c r="G25" s="13"/>
      <c r="H25" s="16">
        <v>4928</v>
      </c>
      <c r="I25" s="87">
        <v>423732054</v>
      </c>
      <c r="J25" s="87"/>
      <c r="K25" s="12"/>
      <c r="L25" s="13"/>
      <c r="M25" s="87">
        <v>145</v>
      </c>
      <c r="N25" s="87">
        <v>39669244</v>
      </c>
      <c r="O25" s="87"/>
      <c r="P25" s="87"/>
      <c r="Q25" s="88"/>
      <c r="R25" s="49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5">
        <v>36282</v>
      </c>
      <c r="B26" s="86">
        <v>16700.240000000002</v>
      </c>
      <c r="C26" s="86"/>
      <c r="D26" s="47">
        <v>1013671</v>
      </c>
      <c r="E26" s="2">
        <v>3408185.25</v>
      </c>
      <c r="F26" s="2">
        <v>0</v>
      </c>
      <c r="G26" s="13"/>
      <c r="H26" s="16">
        <v>4928</v>
      </c>
      <c r="I26" s="87">
        <v>498186695.63999999</v>
      </c>
      <c r="J26" s="87"/>
      <c r="K26" s="12"/>
      <c r="L26" s="13"/>
      <c r="M26" s="87">
        <v>145</v>
      </c>
      <c r="N26" s="87">
        <v>42778750</v>
      </c>
      <c r="O26" s="87"/>
      <c r="P26" s="87"/>
      <c r="Q26" s="88"/>
      <c r="R26" s="49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5">
        <v>36289</v>
      </c>
      <c r="B27" s="86">
        <v>14312.52</v>
      </c>
      <c r="C27" s="86"/>
      <c r="D27" s="47">
        <v>0</v>
      </c>
      <c r="E27" s="2">
        <v>3001325.97</v>
      </c>
      <c r="F27" s="2">
        <v>0</v>
      </c>
      <c r="G27" s="13"/>
      <c r="H27" s="16">
        <v>4928</v>
      </c>
      <c r="I27" s="87">
        <v>430691739.62</v>
      </c>
      <c r="J27" s="87"/>
      <c r="K27" s="12"/>
      <c r="L27" s="13"/>
      <c r="M27" s="87">
        <v>145</v>
      </c>
      <c r="N27" s="87">
        <v>41053440</v>
      </c>
      <c r="O27" s="87"/>
      <c r="P27" s="87"/>
      <c r="Q27" s="88"/>
      <c r="R27" s="49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5">
        <v>36296</v>
      </c>
      <c r="B28" s="86">
        <v>11086.85</v>
      </c>
      <c r="C28" s="86"/>
      <c r="D28" s="47">
        <v>1012756</v>
      </c>
      <c r="E28" s="2">
        <v>2716951.56</v>
      </c>
      <c r="F28" s="2">
        <v>0</v>
      </c>
      <c r="G28" s="13"/>
      <c r="H28" s="16">
        <v>4928</v>
      </c>
      <c r="I28" s="87">
        <v>415473632.91000003</v>
      </c>
      <c r="J28" s="87"/>
      <c r="K28" s="12"/>
      <c r="L28" s="13"/>
      <c r="M28" s="87">
        <v>145</v>
      </c>
      <c r="N28" s="87">
        <v>41156257</v>
      </c>
      <c r="O28" s="87"/>
      <c r="P28" s="87"/>
      <c r="Q28" s="88"/>
      <c r="R28" s="49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5">
        <v>36303</v>
      </c>
      <c r="B29" s="86">
        <v>11836.63</v>
      </c>
      <c r="C29" s="86"/>
      <c r="D29" s="47">
        <v>0</v>
      </c>
      <c r="E29" s="2">
        <v>2463520.92</v>
      </c>
      <c r="F29" s="2">
        <v>0</v>
      </c>
      <c r="G29" s="13"/>
      <c r="H29" s="16">
        <v>4928</v>
      </c>
      <c r="I29" s="87">
        <v>401874586.69</v>
      </c>
      <c r="J29" s="87"/>
      <c r="K29" s="12"/>
      <c r="L29" s="13"/>
      <c r="M29" s="87">
        <v>145</v>
      </c>
      <c r="N29" s="87">
        <v>37740910</v>
      </c>
      <c r="O29" s="87"/>
      <c r="P29" s="87"/>
      <c r="Q29" s="88"/>
      <c r="R29" s="49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5">
        <v>36310</v>
      </c>
      <c r="B30" s="86">
        <v>15271.67</v>
      </c>
      <c r="C30" s="86"/>
      <c r="D30" s="47">
        <v>1012830</v>
      </c>
      <c r="E30" s="2">
        <v>2949364.42</v>
      </c>
      <c r="F30" s="2">
        <v>0</v>
      </c>
      <c r="G30" s="13"/>
      <c r="H30" s="16">
        <v>4928</v>
      </c>
      <c r="I30" s="87">
        <v>447575205.64999998</v>
      </c>
      <c r="J30" s="87"/>
      <c r="K30" s="12"/>
      <c r="L30" s="13"/>
      <c r="M30" s="87">
        <v>145</v>
      </c>
      <c r="N30" s="87">
        <v>43764500</v>
      </c>
      <c r="O30" s="87"/>
      <c r="P30" s="87"/>
      <c r="Q30" s="88"/>
      <c r="R30" s="49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5">
        <v>36317</v>
      </c>
      <c r="B31" s="86">
        <v>10689.03</v>
      </c>
      <c r="C31" s="86"/>
      <c r="D31" s="47">
        <v>3009803</v>
      </c>
      <c r="E31" s="2">
        <v>2968905.29</v>
      </c>
      <c r="F31" s="2">
        <v>0</v>
      </c>
      <c r="G31" s="13"/>
      <c r="H31" s="16">
        <v>4928</v>
      </c>
      <c r="I31" s="87">
        <v>465073933.37</v>
      </c>
      <c r="J31" s="87"/>
      <c r="K31" s="12"/>
      <c r="L31" s="13"/>
      <c r="M31" s="87">
        <v>145</v>
      </c>
      <c r="N31" s="87">
        <v>41238304</v>
      </c>
      <c r="O31" s="87"/>
      <c r="P31" s="87"/>
      <c r="Q31" s="88"/>
      <c r="R31" s="49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5">
        <v>36324</v>
      </c>
      <c r="B32" s="86">
        <v>8960.83</v>
      </c>
      <c r="C32" s="86"/>
      <c r="D32" s="47">
        <v>0</v>
      </c>
      <c r="E32" s="2">
        <v>2669624.12</v>
      </c>
      <c r="F32" s="2">
        <v>0</v>
      </c>
      <c r="G32" s="13"/>
      <c r="H32" s="16">
        <v>4928</v>
      </c>
      <c r="I32" s="87">
        <v>390482601.99000001</v>
      </c>
      <c r="J32" s="87"/>
      <c r="K32" s="12"/>
      <c r="L32" s="13"/>
      <c r="M32" s="87">
        <v>145</v>
      </c>
      <c r="N32" s="87">
        <v>41731220</v>
      </c>
      <c r="O32" s="87"/>
      <c r="P32" s="87"/>
      <c r="Q32" s="88"/>
      <c r="R32" s="49">
        <v>8960.83</v>
      </c>
      <c r="T32" s="17"/>
      <c r="U32" s="38">
        <v>0</v>
      </c>
      <c r="V32" s="38">
        <v>0</v>
      </c>
    </row>
    <row r="33" spans="1:22" ht="13" x14ac:dyDescent="0.3">
      <c r="A33" s="85">
        <v>36331</v>
      </c>
      <c r="B33" s="86">
        <v>10039.84</v>
      </c>
      <c r="C33" s="86"/>
      <c r="D33" s="47">
        <v>0</v>
      </c>
      <c r="E33" s="2">
        <v>2930727.49</v>
      </c>
      <c r="F33" s="2">
        <v>0</v>
      </c>
      <c r="G33" s="13"/>
      <c r="H33" s="16">
        <v>4928</v>
      </c>
      <c r="I33" s="87">
        <v>435153091.13</v>
      </c>
      <c r="J33" s="87"/>
      <c r="K33" s="12"/>
      <c r="L33" s="13"/>
      <c r="M33" s="87">
        <v>145</v>
      </c>
      <c r="N33" s="87">
        <v>39038920</v>
      </c>
      <c r="O33" s="87"/>
      <c r="P33" s="87"/>
      <c r="Q33" s="88"/>
      <c r="R33" s="49">
        <v>10039.84</v>
      </c>
      <c r="T33" s="17"/>
      <c r="U33" s="38">
        <v>0</v>
      </c>
      <c r="V33" s="38">
        <v>0</v>
      </c>
    </row>
    <row r="34" spans="1:22" ht="13" x14ac:dyDescent="0.3">
      <c r="A34" s="85">
        <v>36338</v>
      </c>
      <c r="B34" s="86">
        <v>11253.59</v>
      </c>
      <c r="C34" s="86"/>
      <c r="D34" s="47">
        <v>1901425</v>
      </c>
      <c r="E34" s="2">
        <v>2891877.3</v>
      </c>
      <c r="F34" s="2">
        <v>0</v>
      </c>
      <c r="G34" s="13"/>
      <c r="H34" s="16">
        <v>4928</v>
      </c>
      <c r="I34" s="87">
        <v>465030811.89999998</v>
      </c>
      <c r="J34" s="87"/>
      <c r="K34" s="12"/>
      <c r="L34" s="13"/>
      <c r="M34" s="87">
        <v>145</v>
      </c>
      <c r="N34" s="87">
        <v>38680770</v>
      </c>
      <c r="O34" s="87"/>
      <c r="P34" s="87"/>
      <c r="Q34" s="88"/>
      <c r="R34" s="49">
        <v>11253.59</v>
      </c>
      <c r="T34" s="17"/>
      <c r="U34" s="38">
        <v>0</v>
      </c>
      <c r="V34" s="38">
        <v>0</v>
      </c>
    </row>
    <row r="35" spans="1:22" ht="13" x14ac:dyDescent="0.3">
      <c r="A35" s="85">
        <v>36345</v>
      </c>
      <c r="B35" s="86">
        <v>13361.12</v>
      </c>
      <c r="C35" s="86"/>
      <c r="D35" s="47">
        <v>0</v>
      </c>
      <c r="E35" s="2">
        <v>3402188.53</v>
      </c>
      <c r="F35" s="2">
        <v>0</v>
      </c>
      <c r="G35" s="13"/>
      <c r="H35" s="16">
        <v>4928</v>
      </c>
      <c r="I35" s="87">
        <v>500373546.86000001</v>
      </c>
      <c r="J35" s="87"/>
      <c r="K35" s="12"/>
      <c r="L35" s="13"/>
      <c r="M35" s="87">
        <v>145</v>
      </c>
      <c r="N35" s="87">
        <v>40905490</v>
      </c>
      <c r="O35" s="87"/>
      <c r="P35" s="87"/>
      <c r="Q35" s="88"/>
      <c r="R35" s="49">
        <v>13361.119999999999</v>
      </c>
      <c r="T35" s="17"/>
      <c r="U35" s="38">
        <v>0</v>
      </c>
      <c r="V35" s="38">
        <v>0</v>
      </c>
    </row>
    <row r="36" spans="1:22" ht="13" x14ac:dyDescent="0.3">
      <c r="A36" s="85">
        <v>36352</v>
      </c>
      <c r="B36" s="86">
        <v>10612.68</v>
      </c>
      <c r="C36" s="86"/>
      <c r="D36" s="47">
        <v>0</v>
      </c>
      <c r="E36" s="2">
        <v>3239938.1</v>
      </c>
      <c r="F36" s="2">
        <v>0</v>
      </c>
      <c r="G36" s="13"/>
      <c r="H36" s="16">
        <v>4928</v>
      </c>
      <c r="I36" s="87">
        <v>482770206.19</v>
      </c>
      <c r="J36" s="87"/>
      <c r="K36" s="12"/>
      <c r="L36" s="13"/>
      <c r="M36" s="87">
        <v>145</v>
      </c>
      <c r="N36" s="87">
        <v>41366290</v>
      </c>
      <c r="O36" s="87"/>
      <c r="P36" s="87"/>
      <c r="Q36" s="88"/>
      <c r="R36" s="49">
        <v>10612.68</v>
      </c>
      <c r="T36" s="17"/>
      <c r="U36" s="38">
        <v>0</v>
      </c>
      <c r="V36" s="38">
        <v>0</v>
      </c>
    </row>
    <row r="37" spans="1:22" ht="13" x14ac:dyDescent="0.3">
      <c r="A37" s="85">
        <v>36359</v>
      </c>
      <c r="B37" s="86">
        <v>10092.870000000001</v>
      </c>
      <c r="C37" s="86"/>
      <c r="D37" s="47">
        <v>1061567</v>
      </c>
      <c r="E37" s="2">
        <v>3056800.83</v>
      </c>
      <c r="F37" s="2">
        <v>0</v>
      </c>
      <c r="G37" s="13"/>
      <c r="H37" s="16">
        <v>4928</v>
      </c>
      <c r="I37" s="87">
        <v>451948150.56999999</v>
      </c>
      <c r="J37" s="87"/>
      <c r="K37" s="12"/>
      <c r="L37" s="13"/>
      <c r="M37" s="87">
        <v>145</v>
      </c>
      <c r="N37" s="87">
        <v>37814710</v>
      </c>
      <c r="O37" s="87"/>
      <c r="P37" s="87"/>
      <c r="Q37" s="88"/>
      <c r="R37" s="49">
        <v>10092.869999999999</v>
      </c>
      <c r="T37" s="17"/>
      <c r="U37" s="38">
        <v>0</v>
      </c>
      <c r="V37" s="38">
        <v>0</v>
      </c>
    </row>
    <row r="38" spans="1:22" ht="13" x14ac:dyDescent="0.3">
      <c r="A38" s="85">
        <v>36366</v>
      </c>
      <c r="B38" s="86">
        <v>11036.42</v>
      </c>
      <c r="C38" s="86"/>
      <c r="D38" s="47">
        <v>0</v>
      </c>
      <c r="E38" s="2">
        <v>3422589.06</v>
      </c>
      <c r="F38" s="2">
        <v>0</v>
      </c>
      <c r="G38" s="13"/>
      <c r="H38" s="16">
        <v>4928</v>
      </c>
      <c r="I38" s="87">
        <v>482801575.53999996</v>
      </c>
      <c r="J38" s="87"/>
      <c r="K38" s="12"/>
      <c r="L38" s="13"/>
      <c r="M38" s="87">
        <v>145</v>
      </c>
      <c r="N38" s="87">
        <v>39701800</v>
      </c>
      <c r="O38" s="87"/>
      <c r="P38" s="87"/>
      <c r="Q38" s="88"/>
      <c r="R38" s="49">
        <v>11036.42</v>
      </c>
      <c r="T38" s="17"/>
      <c r="U38" s="38">
        <v>0</v>
      </c>
      <c r="V38" s="38">
        <v>0</v>
      </c>
    </row>
    <row r="39" spans="1:22" ht="13" x14ac:dyDescent="0.3">
      <c r="A39" s="85">
        <v>36373</v>
      </c>
      <c r="B39" s="86">
        <v>13106</v>
      </c>
      <c r="C39" s="86"/>
      <c r="D39" s="47">
        <v>5287230</v>
      </c>
      <c r="E39" s="2">
        <v>3242146.61</v>
      </c>
      <c r="F39" s="2">
        <v>0</v>
      </c>
      <c r="G39" s="13"/>
      <c r="H39" s="16">
        <v>4928</v>
      </c>
      <c r="I39" s="87">
        <v>566369349.63</v>
      </c>
      <c r="J39" s="87"/>
      <c r="K39" s="12"/>
      <c r="L39" s="13"/>
      <c r="M39" s="87">
        <v>145</v>
      </c>
      <c r="N39" s="87">
        <v>41578380</v>
      </c>
      <c r="O39" s="87"/>
      <c r="P39" s="87"/>
      <c r="Q39" s="88"/>
      <c r="R39" s="49">
        <v>13106</v>
      </c>
      <c r="T39" s="17"/>
      <c r="U39" s="38">
        <v>0</v>
      </c>
      <c r="V39" s="38">
        <v>0</v>
      </c>
    </row>
    <row r="40" spans="1:22" ht="13" x14ac:dyDescent="0.3">
      <c r="A40" s="85">
        <v>36380</v>
      </c>
      <c r="B40" s="86">
        <v>10569.82</v>
      </c>
      <c r="C40" s="86"/>
      <c r="D40" s="47">
        <v>2047349</v>
      </c>
      <c r="E40" s="2">
        <v>3533941.09</v>
      </c>
      <c r="F40" s="2">
        <v>0</v>
      </c>
      <c r="G40" s="13"/>
      <c r="H40" s="16">
        <v>4928</v>
      </c>
      <c r="I40" s="87">
        <v>564504310.13999999</v>
      </c>
      <c r="J40" s="87"/>
      <c r="K40" s="12"/>
      <c r="L40" s="13"/>
      <c r="M40" s="87">
        <v>145</v>
      </c>
      <c r="N40" s="87">
        <v>40126460</v>
      </c>
      <c r="O40" s="87"/>
      <c r="P40" s="87"/>
      <c r="Q40" s="88"/>
      <c r="R40" s="49">
        <v>10569.82</v>
      </c>
      <c r="T40" s="17"/>
      <c r="U40" s="38">
        <v>0</v>
      </c>
      <c r="V40" s="38">
        <v>0</v>
      </c>
    </row>
    <row r="41" spans="1:22" ht="13" x14ac:dyDescent="0.3">
      <c r="A41" s="85">
        <v>36387</v>
      </c>
      <c r="B41" s="86">
        <v>10212.02</v>
      </c>
      <c r="C41" s="86"/>
      <c r="D41" s="47">
        <v>1020498</v>
      </c>
      <c r="E41" s="2">
        <v>3453267.72</v>
      </c>
      <c r="F41" s="2">
        <v>0</v>
      </c>
      <c r="G41" s="13"/>
      <c r="H41" s="16">
        <v>4928</v>
      </c>
      <c r="I41" s="87">
        <v>522657408.91999996</v>
      </c>
      <c r="J41" s="87"/>
      <c r="K41" s="12"/>
      <c r="L41" s="13"/>
      <c r="M41" s="87">
        <v>145</v>
      </c>
      <c r="N41" s="87">
        <v>36699250</v>
      </c>
      <c r="O41" s="87"/>
      <c r="P41" s="87"/>
      <c r="Q41" s="88"/>
      <c r="R41" s="49">
        <v>10212.02</v>
      </c>
      <c r="T41" s="17"/>
      <c r="U41" s="38">
        <v>0</v>
      </c>
      <c r="V41" s="38">
        <v>0</v>
      </c>
    </row>
    <row r="42" spans="1:22" ht="13" x14ac:dyDescent="0.3">
      <c r="A42" s="85">
        <v>36394</v>
      </c>
      <c r="B42" s="86">
        <v>9087.1200000000008</v>
      </c>
      <c r="C42" s="86"/>
      <c r="D42" s="47">
        <v>1438198</v>
      </c>
      <c r="E42" s="2">
        <v>3435584.04</v>
      </c>
      <c r="F42" s="2">
        <v>0</v>
      </c>
      <c r="G42" s="13"/>
      <c r="H42" s="16">
        <v>4928</v>
      </c>
      <c r="I42" s="87">
        <v>498635322.08999997</v>
      </c>
      <c r="J42" s="87"/>
      <c r="K42" s="12"/>
      <c r="L42" s="13"/>
      <c r="M42" s="87">
        <v>145</v>
      </c>
      <c r="N42" s="87">
        <v>38576020</v>
      </c>
      <c r="O42" s="87"/>
      <c r="P42" s="87"/>
      <c r="Q42" s="88"/>
      <c r="R42" s="49">
        <v>9087.1200000000008</v>
      </c>
      <c r="T42" s="17"/>
      <c r="U42" s="38">
        <v>0</v>
      </c>
      <c r="V42" s="38">
        <v>0</v>
      </c>
    </row>
    <row r="43" spans="1:22" ht="13" x14ac:dyDescent="0.3">
      <c r="A43" s="85">
        <v>36401</v>
      </c>
      <c r="B43" s="86">
        <v>10780.56</v>
      </c>
      <c r="C43" s="86"/>
      <c r="D43" s="47">
        <v>0</v>
      </c>
      <c r="E43" s="2">
        <v>3535274.64</v>
      </c>
      <c r="F43" s="2">
        <v>0</v>
      </c>
      <c r="G43" s="13"/>
      <c r="H43" s="16">
        <v>4928</v>
      </c>
      <c r="I43" s="87">
        <v>544485269.13</v>
      </c>
      <c r="J43" s="87"/>
      <c r="K43" s="12"/>
      <c r="L43" s="13"/>
      <c r="M43" s="87">
        <v>145</v>
      </c>
      <c r="N43" s="87">
        <v>40145270</v>
      </c>
      <c r="O43" s="87"/>
      <c r="P43" s="87"/>
      <c r="Q43" s="88"/>
      <c r="R43" s="49">
        <v>10780.56</v>
      </c>
      <c r="T43" s="17"/>
      <c r="U43" s="38">
        <v>0</v>
      </c>
      <c r="V43" s="38">
        <v>0</v>
      </c>
    </row>
    <row r="44" spans="1:22" ht="13" x14ac:dyDescent="0.3">
      <c r="A44" s="85">
        <v>36408</v>
      </c>
      <c r="B44" s="86">
        <v>14297.93</v>
      </c>
      <c r="C44" s="86"/>
      <c r="D44" s="47">
        <v>2060958</v>
      </c>
      <c r="E44" s="2">
        <v>3369975.28</v>
      </c>
      <c r="F44" s="2">
        <v>0</v>
      </c>
      <c r="G44" s="13"/>
      <c r="H44" s="16">
        <v>4928</v>
      </c>
      <c r="I44" s="87">
        <v>540675823.14999998</v>
      </c>
      <c r="J44" s="87"/>
      <c r="K44" s="12"/>
      <c r="L44" s="13"/>
      <c r="M44" s="87">
        <v>145</v>
      </c>
      <c r="N44" s="87">
        <v>41069400</v>
      </c>
      <c r="O44" s="87"/>
      <c r="P44" s="87"/>
      <c r="Q44" s="88"/>
      <c r="R44" s="49">
        <v>14297.93</v>
      </c>
      <c r="T44" s="17"/>
      <c r="U44" s="38">
        <v>0</v>
      </c>
      <c r="V44" s="38">
        <v>0</v>
      </c>
    </row>
    <row r="45" spans="1:22" ht="13" x14ac:dyDescent="0.3">
      <c r="A45" s="85">
        <v>36415</v>
      </c>
      <c r="B45" s="86">
        <v>13784.3</v>
      </c>
      <c r="C45" s="86"/>
      <c r="D45" s="47">
        <v>0</v>
      </c>
      <c r="E45" s="2">
        <v>3685210.03</v>
      </c>
      <c r="F45" s="2">
        <v>0</v>
      </c>
      <c r="G45" s="13"/>
      <c r="H45" s="16">
        <v>4928</v>
      </c>
      <c r="I45" s="87">
        <v>515031688.06</v>
      </c>
      <c r="J45" s="87"/>
      <c r="K45" s="12"/>
      <c r="L45" s="13"/>
      <c r="M45" s="87">
        <v>145</v>
      </c>
      <c r="N45" s="87">
        <v>42847200</v>
      </c>
      <c r="O45" s="87"/>
      <c r="P45" s="87"/>
      <c r="Q45" s="88"/>
      <c r="R45" s="49">
        <v>13784.3</v>
      </c>
      <c r="T45" s="17"/>
      <c r="U45" s="38">
        <v>0</v>
      </c>
      <c r="V45" s="38">
        <v>0</v>
      </c>
    </row>
    <row r="46" spans="1:22" ht="13" x14ac:dyDescent="0.3">
      <c r="A46" s="85">
        <v>36422</v>
      </c>
      <c r="B46" s="86">
        <v>12548.45</v>
      </c>
      <c r="C46" s="86"/>
      <c r="D46" s="47">
        <v>0</v>
      </c>
      <c r="E46" s="2">
        <v>3402164.88</v>
      </c>
      <c r="F46" s="2">
        <v>0</v>
      </c>
      <c r="G46" s="13"/>
      <c r="H46" s="16">
        <v>4928</v>
      </c>
      <c r="I46" s="87">
        <v>499384660.55000001</v>
      </c>
      <c r="J46" s="87"/>
      <c r="K46" s="12"/>
      <c r="L46" s="13"/>
      <c r="M46" s="87">
        <v>145</v>
      </c>
      <c r="N46" s="87">
        <v>39991720</v>
      </c>
      <c r="O46" s="87"/>
      <c r="P46" s="87"/>
      <c r="Q46" s="88"/>
      <c r="R46" s="49">
        <v>12548.449999999999</v>
      </c>
      <c r="T46" s="17"/>
      <c r="U46" s="38">
        <v>0</v>
      </c>
      <c r="V46" s="38">
        <v>0</v>
      </c>
    </row>
    <row r="47" spans="1:22" ht="13" x14ac:dyDescent="0.3">
      <c r="A47" s="85">
        <v>36429</v>
      </c>
      <c r="B47" s="86">
        <v>16086.72</v>
      </c>
      <c r="C47" s="86"/>
      <c r="D47" s="47">
        <v>0</v>
      </c>
      <c r="E47" s="2">
        <v>3784292.63</v>
      </c>
      <c r="F47" s="2">
        <v>0</v>
      </c>
      <c r="G47" s="13"/>
      <c r="H47" s="16">
        <v>4916</v>
      </c>
      <c r="I47" s="87">
        <v>566919859.39999998</v>
      </c>
      <c r="J47" s="87"/>
      <c r="K47" s="12"/>
      <c r="L47" s="13"/>
      <c r="M47" s="87">
        <v>145</v>
      </c>
      <c r="N47" s="87">
        <v>40693220</v>
      </c>
      <c r="O47" s="87"/>
      <c r="P47" s="87"/>
      <c r="Q47" s="88"/>
      <c r="R47" s="49">
        <v>16086.720000000001</v>
      </c>
      <c r="T47" s="17"/>
      <c r="U47" s="38">
        <v>0</v>
      </c>
      <c r="V47" s="38">
        <v>0</v>
      </c>
    </row>
    <row r="48" spans="1:22" ht="13" x14ac:dyDescent="0.3">
      <c r="A48" s="85">
        <v>36436</v>
      </c>
      <c r="B48" s="86">
        <v>15588.47</v>
      </c>
      <c r="C48" s="86"/>
      <c r="D48" s="47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9">
        <v>15588.470000000001</v>
      </c>
      <c r="T48" s="17"/>
      <c r="U48" s="38">
        <v>0</v>
      </c>
      <c r="V48" s="38">
        <v>0</v>
      </c>
    </row>
    <row r="49" spans="1:22" ht="13" x14ac:dyDescent="0.3">
      <c r="A49" s="85">
        <v>36443</v>
      </c>
      <c r="B49" s="86">
        <v>11388.34</v>
      </c>
      <c r="C49" s="86"/>
      <c r="D49" s="47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9">
        <v>11388.34</v>
      </c>
      <c r="T49" s="17"/>
      <c r="U49" s="38">
        <v>0</v>
      </c>
      <c r="V49" s="38">
        <v>0</v>
      </c>
    </row>
    <row r="50" spans="1:22" ht="13" x14ac:dyDescent="0.3">
      <c r="A50" s="85">
        <v>36450</v>
      </c>
      <c r="B50" s="86">
        <v>11098.37</v>
      </c>
      <c r="C50" s="86"/>
      <c r="D50" s="47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9">
        <v>11098.369999999999</v>
      </c>
      <c r="T50" s="17"/>
      <c r="U50" s="38">
        <v>0</v>
      </c>
      <c r="V50" s="38">
        <v>0</v>
      </c>
    </row>
    <row r="51" spans="1:22" ht="13" x14ac:dyDescent="0.3">
      <c r="A51" s="85">
        <v>36457</v>
      </c>
      <c r="B51" s="86">
        <v>11641.17</v>
      </c>
      <c r="C51" s="86"/>
      <c r="D51" s="47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9">
        <v>11641.17</v>
      </c>
      <c r="T51" s="17"/>
      <c r="U51" s="38">
        <v>0</v>
      </c>
      <c r="V51" s="38">
        <v>0</v>
      </c>
    </row>
    <row r="52" spans="1:22" ht="13" x14ac:dyDescent="0.3">
      <c r="A52" s="85">
        <v>36464</v>
      </c>
      <c r="B52" s="86">
        <v>11537.95</v>
      </c>
      <c r="C52" s="86"/>
      <c r="D52" s="47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9">
        <v>11537.95</v>
      </c>
      <c r="T52" s="17"/>
      <c r="U52" s="38">
        <v>0</v>
      </c>
      <c r="V52" s="38">
        <v>0</v>
      </c>
    </row>
    <row r="53" spans="1:22" ht="13" x14ac:dyDescent="0.3">
      <c r="A53" s="85">
        <v>36471</v>
      </c>
      <c r="B53" s="86">
        <v>11701.55</v>
      </c>
      <c r="C53" s="86"/>
      <c r="D53" s="47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9">
        <v>11701.55</v>
      </c>
      <c r="T53" s="17"/>
      <c r="U53" s="38">
        <v>0</v>
      </c>
      <c r="V53" s="38">
        <v>0</v>
      </c>
    </row>
    <row r="54" spans="1:22" ht="13" x14ac:dyDescent="0.3">
      <c r="A54" s="85">
        <v>36478</v>
      </c>
      <c r="B54" s="86">
        <v>11678</v>
      </c>
      <c r="C54" s="86"/>
      <c r="D54" s="47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9">
        <v>11678.17</v>
      </c>
      <c r="T54" s="17"/>
      <c r="U54" s="38">
        <v>0</v>
      </c>
      <c r="V54" s="38">
        <v>0</v>
      </c>
    </row>
    <row r="55" spans="1:22" ht="13" x14ac:dyDescent="0.3">
      <c r="A55" s="85">
        <v>36485</v>
      </c>
      <c r="B55" s="86">
        <v>13213</v>
      </c>
      <c r="C55" s="86"/>
      <c r="D55" s="47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9">
        <v>13213.47</v>
      </c>
      <c r="T55" s="17"/>
      <c r="U55" s="38">
        <v>0</v>
      </c>
      <c r="V55" s="38">
        <v>0</v>
      </c>
    </row>
    <row r="56" spans="1:22" ht="13" x14ac:dyDescent="0.3">
      <c r="A56" s="85">
        <v>36492</v>
      </c>
      <c r="B56" s="86">
        <v>14606</v>
      </c>
      <c r="C56" s="86"/>
      <c r="D56" s="47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9">
        <v>14605.980000000001</v>
      </c>
      <c r="T56" s="17"/>
      <c r="U56" s="38">
        <v>0</v>
      </c>
      <c r="V56" s="38">
        <v>0</v>
      </c>
    </row>
    <row r="57" spans="1:22" ht="13" x14ac:dyDescent="0.3">
      <c r="A57" s="85">
        <v>36499</v>
      </c>
      <c r="B57" s="86">
        <v>18416</v>
      </c>
      <c r="C57" s="86"/>
      <c r="D57" s="47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9">
        <v>21274.11</v>
      </c>
      <c r="T57" s="17"/>
      <c r="U57" s="38">
        <v>0</v>
      </c>
      <c r="V57" s="38">
        <v>0</v>
      </c>
    </row>
    <row r="58" spans="1:22" ht="13" x14ac:dyDescent="0.3">
      <c r="A58" s="85">
        <v>36506</v>
      </c>
      <c r="B58" s="86">
        <v>19258.590000000004</v>
      </c>
      <c r="C58" s="86"/>
      <c r="D58" s="47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9">
        <v>19258.590000000004</v>
      </c>
      <c r="T58" s="17"/>
      <c r="U58" s="38">
        <v>0</v>
      </c>
      <c r="V58" s="38">
        <v>0</v>
      </c>
    </row>
    <row r="59" spans="1:22" ht="13" x14ac:dyDescent="0.3">
      <c r="A59" s="85">
        <v>36513</v>
      </c>
      <c r="B59" s="86">
        <v>25006.639999999999</v>
      </c>
      <c r="C59" s="86"/>
      <c r="D59" s="47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9">
        <v>25006.639999999999</v>
      </c>
      <c r="T59" s="17"/>
      <c r="U59" s="38">
        <v>0</v>
      </c>
      <c r="V59" s="38">
        <v>0</v>
      </c>
    </row>
    <row r="60" spans="1:22" ht="13" x14ac:dyDescent="0.3">
      <c r="A60" s="85">
        <v>36520</v>
      </c>
      <c r="B60" s="86">
        <v>14308.84</v>
      </c>
      <c r="C60" s="86"/>
      <c r="D60" s="47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9">
        <v>14308.84</v>
      </c>
      <c r="T60" s="17"/>
      <c r="U60" s="38">
        <v>0</v>
      </c>
      <c r="V60" s="38">
        <v>0</v>
      </c>
    </row>
    <row r="61" spans="1:22" ht="13" x14ac:dyDescent="0.3">
      <c r="A61" s="85">
        <v>36527</v>
      </c>
      <c r="B61" s="86">
        <v>21066.720000000001</v>
      </c>
      <c r="C61" s="13"/>
      <c r="D61" s="47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9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5">
        <v>36534</v>
      </c>
      <c r="B62" s="86">
        <v>20197.689999999999</v>
      </c>
      <c r="C62" s="13">
        <v>0.38483019918368355</v>
      </c>
      <c r="D62" s="47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9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5">
        <v>36541</v>
      </c>
      <c r="B63" s="86">
        <v>19660.46</v>
      </c>
      <c r="C63" s="13">
        <v>1.0174920472036941</v>
      </c>
      <c r="D63" s="47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9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5">
        <v>36548</v>
      </c>
      <c r="B64" s="86">
        <v>18834.62</v>
      </c>
      <c r="C64" s="13">
        <v>0.4281634819532909</v>
      </c>
      <c r="D64" s="47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9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5">
        <v>36555</v>
      </c>
      <c r="B65" s="86">
        <v>22249</v>
      </c>
      <c r="C65" s="13">
        <v>0.40593996840442337</v>
      </c>
      <c r="D65" s="47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9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5">
        <v>36562</v>
      </c>
      <c r="B66" s="86">
        <v>16601.8</v>
      </c>
      <c r="C66" s="13">
        <v>0.18204343182627269</v>
      </c>
      <c r="D66" s="47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9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5">
        <v>36569</v>
      </c>
      <c r="B67" s="86">
        <v>19029.64</v>
      </c>
      <c r="C67" s="13">
        <v>0.39214240357236901</v>
      </c>
      <c r="D67" s="47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9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5">
        <v>36576</v>
      </c>
      <c r="B68" s="86">
        <v>18620</v>
      </c>
      <c r="C68" s="13">
        <v>0.51706977623480699</v>
      </c>
      <c r="D68" s="47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9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5">
        <v>36583</v>
      </c>
      <c r="B69" s="86">
        <v>24006</v>
      </c>
      <c r="C69" s="13">
        <v>0.65987211116150957</v>
      </c>
      <c r="D69" s="47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9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5">
        <v>36590</v>
      </c>
      <c r="B70" s="86">
        <v>25866</v>
      </c>
      <c r="C70" s="13">
        <v>0.64146758599682063</v>
      </c>
      <c r="D70" s="47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9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5">
        <v>36597</v>
      </c>
      <c r="B71" s="86">
        <v>23363</v>
      </c>
      <c r="C71" s="13">
        <v>0.63970415562499983</v>
      </c>
      <c r="D71" s="47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9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5">
        <v>36604</v>
      </c>
      <c r="B72" s="86">
        <v>24359</v>
      </c>
      <c r="C72" s="13">
        <v>0.89694318714830901</v>
      </c>
      <c r="D72" s="47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9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5">
        <v>36611</v>
      </c>
      <c r="B73" s="86">
        <v>29945</v>
      </c>
      <c r="C73" s="13">
        <v>0.67476129967517062</v>
      </c>
      <c r="D73" s="47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9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5">
        <v>36618</v>
      </c>
      <c r="B74" s="86">
        <v>30910</v>
      </c>
      <c r="C74" s="13">
        <v>1.8113264349270248</v>
      </c>
      <c r="D74" s="47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9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5">
        <v>36625</v>
      </c>
      <c r="B75" s="86">
        <v>21265</v>
      </c>
      <c r="C75" s="13">
        <v>0.5059899662046361</v>
      </c>
      <c r="D75" s="47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9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5">
        <v>36632</v>
      </c>
      <c r="B76" s="86">
        <v>20731</v>
      </c>
      <c r="C76" s="13">
        <v>0.93410550768986766</v>
      </c>
      <c r="D76" s="47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9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5">
        <v>36639</v>
      </c>
      <c r="B77" s="86">
        <v>23564</v>
      </c>
      <c r="C77" s="13">
        <v>0.48697665106745502</v>
      </c>
      <c r="D77" s="47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9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5">
        <v>36646</v>
      </c>
      <c r="B78" s="86">
        <v>26655</v>
      </c>
      <c r="C78" s="13">
        <v>0.59608484668483785</v>
      </c>
      <c r="D78" s="47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9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5">
        <v>36653</v>
      </c>
      <c r="B79" s="86">
        <v>25613.510000000002</v>
      </c>
      <c r="C79" s="13">
        <v>0.789587717606683</v>
      </c>
      <c r="D79" s="47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9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5">
        <v>36660</v>
      </c>
      <c r="B80" s="86">
        <v>21096.21</v>
      </c>
      <c r="C80" s="13">
        <v>0.90281369370019426</v>
      </c>
      <c r="D80" s="47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9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5">
        <v>36667</v>
      </c>
      <c r="B81" s="86">
        <v>23100.87</v>
      </c>
      <c r="C81" s="13">
        <v>0.95164248606922996</v>
      </c>
      <c r="D81" s="47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9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5">
        <v>36674</v>
      </c>
      <c r="B82" s="86">
        <v>30550.210000000003</v>
      </c>
      <c r="C82" s="13">
        <v>1.0004498525701515</v>
      </c>
      <c r="D82" s="47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9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5">
        <v>36681</v>
      </c>
      <c r="B83" s="86">
        <v>27833.129999999994</v>
      </c>
      <c r="C83" s="13">
        <v>1.6038967053137649</v>
      </c>
      <c r="D83" s="47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9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5">
        <v>36688</v>
      </c>
      <c r="B84" s="86">
        <v>26629.06</v>
      </c>
      <c r="C84" s="13">
        <v>1.9717180216564762</v>
      </c>
      <c r="D84" s="47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9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5">
        <v>36695</v>
      </c>
      <c r="B85" s="86">
        <v>25790.55</v>
      </c>
      <c r="C85" s="13">
        <v>1.568820817861639</v>
      </c>
      <c r="D85" s="47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9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5">
        <v>36702</v>
      </c>
      <c r="B86" s="86">
        <v>25191.160000000003</v>
      </c>
      <c r="C86" s="13">
        <v>1.2384998920344534</v>
      </c>
      <c r="D86" s="47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9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5">
        <v>36709</v>
      </c>
      <c r="B87" s="86">
        <v>34139.560000000005</v>
      </c>
      <c r="C87" s="13">
        <v>1.5551420838971586</v>
      </c>
      <c r="D87" s="47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9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5">
        <v>36716</v>
      </c>
      <c r="B88" s="86">
        <v>25585.269999999997</v>
      </c>
      <c r="C88" s="13">
        <v>1.4108208294229163</v>
      </c>
      <c r="D88" s="47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9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5">
        <v>36723</v>
      </c>
      <c r="B89" s="86">
        <v>25108.469999999998</v>
      </c>
      <c r="C89" s="13">
        <v>1.4877433277155054</v>
      </c>
      <c r="D89" s="47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9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5">
        <v>36730</v>
      </c>
      <c r="B90" s="86">
        <v>24323.350000000002</v>
      </c>
      <c r="C90" s="13">
        <v>1.2039166686298639</v>
      </c>
      <c r="D90" s="47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9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5">
        <v>36737</v>
      </c>
      <c r="B91" s="86">
        <v>27962.099999999995</v>
      </c>
      <c r="C91" s="13">
        <v>1.1335342591179609</v>
      </c>
      <c r="D91" s="47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9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5">
        <v>36744</v>
      </c>
      <c r="B92" s="86">
        <v>32712.54</v>
      </c>
      <c r="C92" s="13">
        <v>2.0949003861938995</v>
      </c>
      <c r="D92" s="47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9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5">
        <v>36751</v>
      </c>
      <c r="B93" s="86">
        <v>31836.859999999993</v>
      </c>
      <c r="C93" s="13">
        <v>2.1175869220780994</v>
      </c>
      <c r="D93" s="47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9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5">
        <v>36758</v>
      </c>
      <c r="B94" s="86">
        <v>24644.25</v>
      </c>
      <c r="C94" s="13">
        <v>1.711997860708343</v>
      </c>
      <c r="D94" s="47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9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5">
        <v>36765</v>
      </c>
      <c r="B95" s="86">
        <v>28188.290000000008</v>
      </c>
      <c r="C95" s="13">
        <v>1.6147333719213113</v>
      </c>
      <c r="D95" s="47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9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5">
        <v>36772</v>
      </c>
      <c r="B96" s="86">
        <v>26201.489999999998</v>
      </c>
      <c r="C96" s="13">
        <v>0.83253729735702975</v>
      </c>
      <c r="D96" s="47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9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5">
        <v>36779</v>
      </c>
      <c r="B97" s="86">
        <v>22513.239999999998</v>
      </c>
      <c r="C97" s="13">
        <v>0.63325232329534309</v>
      </c>
      <c r="D97" s="47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9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5">
        <v>36786</v>
      </c>
      <c r="B98" s="86">
        <v>23582.299999999996</v>
      </c>
      <c r="C98" s="13">
        <v>0.87929983384402011</v>
      </c>
      <c r="D98" s="47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9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5">
        <v>36793</v>
      </c>
      <c r="B99" s="86">
        <v>23931.51</v>
      </c>
      <c r="C99" s="13">
        <v>0.48765627797338418</v>
      </c>
      <c r="D99" s="47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9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5">
        <v>36800</v>
      </c>
      <c r="B100" s="86">
        <v>33893.53</v>
      </c>
      <c r="C100" s="13">
        <v>1.1742691874186497</v>
      </c>
      <c r="D100" s="47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9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5">
        <v>36807</v>
      </c>
      <c r="B101" s="86">
        <v>24951.609999999997</v>
      </c>
      <c r="C101" s="13">
        <v>1.1909786676548118</v>
      </c>
      <c r="D101" s="47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9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5">
        <v>36814</v>
      </c>
      <c r="B102" s="86">
        <v>22168.880000000001</v>
      </c>
      <c r="C102" s="13">
        <v>0.99748972146360226</v>
      </c>
      <c r="D102" s="47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9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5">
        <v>36821</v>
      </c>
      <c r="B103" s="86">
        <v>19927.16</v>
      </c>
      <c r="C103" s="13">
        <v>0.71178326577139583</v>
      </c>
      <c r="D103" s="47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9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5">
        <v>36828</v>
      </c>
      <c r="B104" s="86">
        <v>27743.439999999999</v>
      </c>
      <c r="C104" s="13">
        <v>1.4045380678543413</v>
      </c>
      <c r="D104" s="47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9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5">
        <v>36835</v>
      </c>
      <c r="B105" s="86">
        <v>25246.6</v>
      </c>
      <c r="C105" s="13">
        <v>1.1575432314522436</v>
      </c>
      <c r="D105" s="47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9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5">
        <v>36842</v>
      </c>
      <c r="B106" s="86">
        <v>22316.420000000002</v>
      </c>
      <c r="C106" s="13">
        <v>0.91097961979791076</v>
      </c>
      <c r="D106" s="47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9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5">
        <v>36849</v>
      </c>
      <c r="B107" s="86">
        <v>19664.2</v>
      </c>
      <c r="C107" s="13">
        <v>0.48824642397638685</v>
      </c>
      <c r="D107" s="47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9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5">
        <v>36856</v>
      </c>
      <c r="B108" s="86">
        <v>23577.440000000006</v>
      </c>
      <c r="C108" s="13">
        <v>0.61422976858825185</v>
      </c>
      <c r="D108" s="47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9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5">
        <v>36863</v>
      </c>
      <c r="B109" s="86">
        <v>26448.569999999996</v>
      </c>
      <c r="C109" s="13">
        <v>0.43617343614248449</v>
      </c>
      <c r="D109" s="47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9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5">
        <v>36870</v>
      </c>
      <c r="B110" s="86">
        <v>27543.659999999996</v>
      </c>
      <c r="C110" s="13">
        <v>0.43020127641743189</v>
      </c>
      <c r="D110" s="47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9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5">
        <v>36877</v>
      </c>
      <c r="B111" s="86">
        <v>27913.57</v>
      </c>
      <c r="C111" s="13">
        <v>0.11624632497608633</v>
      </c>
      <c r="D111" s="47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9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5">
        <v>36884</v>
      </c>
      <c r="B112" s="86">
        <v>25901.21</v>
      </c>
      <c r="C112" s="13">
        <v>0.81015442202163124</v>
      </c>
      <c r="D112" s="47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9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5">
        <v>36891</v>
      </c>
      <c r="B113" s="86">
        <v>24400.13</v>
      </c>
      <c r="C113" s="13">
        <v>0.15823108675674247</v>
      </c>
      <c r="D113" s="47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9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5">
        <v>36898</v>
      </c>
      <c r="B114" s="86">
        <v>21551.4</v>
      </c>
      <c r="C114" s="13">
        <v>6.701772817719176E-2</v>
      </c>
      <c r="D114" s="47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9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5">
        <v>36905</v>
      </c>
      <c r="B115" s="86">
        <v>21778.91</v>
      </c>
      <c r="C115" s="13">
        <v>0.10775180234847004</v>
      </c>
      <c r="D115" s="47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9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5">
        <v>36912</v>
      </c>
      <c r="B116" s="86">
        <v>20420.93</v>
      </c>
      <c r="C116" s="13">
        <v>8.4223095554887939E-2</v>
      </c>
      <c r="D116" s="47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9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5">
        <v>36919</v>
      </c>
      <c r="B117" s="86">
        <v>26382.130000000005</v>
      </c>
      <c r="C117" s="13">
        <v>0.18576700076407948</v>
      </c>
      <c r="D117" s="47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9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5">
        <v>36926</v>
      </c>
      <c r="B118" s="86">
        <v>28154.36</v>
      </c>
      <c r="C118" s="13">
        <v>0.69586189449336833</v>
      </c>
      <c r="D118" s="47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9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5">
        <v>36933</v>
      </c>
      <c r="B119" s="86">
        <v>24628.63</v>
      </c>
      <c r="C119" s="13">
        <v>0.29422469368837256</v>
      </c>
      <c r="D119" s="47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9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5">
        <v>36940</v>
      </c>
      <c r="B120" s="86">
        <v>24776.04</v>
      </c>
      <c r="C120" s="13">
        <v>0.33061439312567131</v>
      </c>
      <c r="D120" s="47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9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5">
        <v>36947</v>
      </c>
      <c r="B121" s="86">
        <v>27580.420000000002</v>
      </c>
      <c r="C121" s="13">
        <v>0.14889694243105889</v>
      </c>
      <c r="D121" s="47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9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5">
        <v>36954</v>
      </c>
      <c r="B122" s="86">
        <v>27786.28</v>
      </c>
      <c r="C122" s="13">
        <v>7.4239542256243629E-2</v>
      </c>
      <c r="D122" s="47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9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5">
        <v>36961</v>
      </c>
      <c r="B123" s="86">
        <v>24501.69</v>
      </c>
      <c r="C123" s="13">
        <v>4.8739031802422561E-2</v>
      </c>
      <c r="D123" s="47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9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5">
        <v>36968</v>
      </c>
      <c r="B124" s="86">
        <v>23246.080000000002</v>
      </c>
      <c r="C124" s="13">
        <v>-4.5688246643950881E-2</v>
      </c>
      <c r="D124" s="47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9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5">
        <v>36975</v>
      </c>
      <c r="B125" s="86">
        <v>27195.339999999993</v>
      </c>
      <c r="C125" s="13">
        <v>-9.1823676740691473E-2</v>
      </c>
      <c r="D125" s="47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9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5">
        <v>36982</v>
      </c>
      <c r="B126" s="86">
        <v>10222605.319999998</v>
      </c>
      <c r="C126" s="13">
        <v>329.72162148172106</v>
      </c>
      <c r="D126" s="47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9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5">
        <v>36989</v>
      </c>
      <c r="B127" s="86">
        <v>10934030.02</v>
      </c>
      <c r="C127" s="13">
        <v>513.17963884316953</v>
      </c>
      <c r="D127" s="47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9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5">
        <v>36996</v>
      </c>
      <c r="B128" s="86">
        <v>8735181.7200000007</v>
      </c>
      <c r="C128" s="13">
        <v>420.35843519367137</v>
      </c>
      <c r="D128" s="47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9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5">
        <v>37003</v>
      </c>
      <c r="B129" s="86">
        <v>8153243.3099999996</v>
      </c>
      <c r="C129" s="13">
        <v>345.00421447971479</v>
      </c>
      <c r="D129" s="47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9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5">
        <v>37010</v>
      </c>
      <c r="B130" s="86">
        <v>10520238.790000001</v>
      </c>
      <c r="C130" s="13">
        <v>393.68162783717878</v>
      </c>
      <c r="D130" s="47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9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5">
        <v>37017</v>
      </c>
      <c r="B131" s="86">
        <v>10096438.5</v>
      </c>
      <c r="C131" s="13">
        <v>393.18410440427726</v>
      </c>
      <c r="D131" s="47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9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5">
        <v>37024</v>
      </c>
      <c r="B132" s="86">
        <v>9811070.790000001</v>
      </c>
      <c r="C132" s="13">
        <v>464.06319334136327</v>
      </c>
      <c r="D132" s="47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9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5">
        <v>37031</v>
      </c>
      <c r="B133" s="86">
        <v>9523289.4000000004</v>
      </c>
      <c r="C133" s="13">
        <v>411.24808416306405</v>
      </c>
      <c r="D133" s="47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9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5">
        <v>37038</v>
      </c>
      <c r="B134" s="86">
        <v>10289111.030000001</v>
      </c>
      <c r="C134" s="13">
        <v>335.79346328552242</v>
      </c>
      <c r="D134" s="47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9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5">
        <v>37045</v>
      </c>
      <c r="B135" s="86">
        <v>12838284.950000001</v>
      </c>
      <c r="C135" s="13">
        <v>460.25911638396417</v>
      </c>
      <c r="D135" s="47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9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5">
        <v>37052</v>
      </c>
      <c r="B136" s="86">
        <v>12697629.1</v>
      </c>
      <c r="C136" s="13">
        <v>475.83354575790503</v>
      </c>
      <c r="D136" s="47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9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5">
        <v>37059</v>
      </c>
      <c r="B137" s="86">
        <v>11708611.760000002</v>
      </c>
      <c r="C137" s="13">
        <v>452.98844770662129</v>
      </c>
      <c r="D137" s="47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9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5">
        <v>37066</v>
      </c>
      <c r="B138" s="86">
        <v>11180040.57</v>
      </c>
      <c r="C138" s="13">
        <v>442.80808863109115</v>
      </c>
      <c r="D138" s="47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9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5">
        <v>37073</v>
      </c>
      <c r="B139" s="86">
        <v>11934763.66</v>
      </c>
      <c r="C139" s="13">
        <v>348.5875066931149</v>
      </c>
      <c r="D139" s="47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9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5">
        <v>37080</v>
      </c>
      <c r="B140" s="86">
        <v>13048532.83</v>
      </c>
      <c r="C140" s="13">
        <v>509.00176390555981</v>
      </c>
      <c r="D140" s="47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9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5">
        <v>37087</v>
      </c>
      <c r="B141" s="86">
        <v>11450043.68</v>
      </c>
      <c r="C141" s="13">
        <v>455.02315393968649</v>
      </c>
      <c r="D141" s="47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9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5">
        <v>37094</v>
      </c>
      <c r="B142" s="86">
        <v>11660615.23</v>
      </c>
      <c r="C142" s="13">
        <v>478.40005097981975</v>
      </c>
      <c r="D142" s="47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9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5">
        <v>37101</v>
      </c>
      <c r="B143" s="86">
        <v>13417802.629999999</v>
      </c>
      <c r="C143" s="13">
        <v>478.85675718204288</v>
      </c>
      <c r="D143" s="47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9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5">
        <v>37108</v>
      </c>
      <c r="B144" s="86">
        <v>10285341.689999999</v>
      </c>
      <c r="C144" s="13">
        <v>313.41586896034363</v>
      </c>
      <c r="D144" s="47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9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5">
        <v>37115</v>
      </c>
      <c r="B145" s="86">
        <v>9490402.7599999998</v>
      </c>
      <c r="C145" s="13">
        <v>297.09481085760348</v>
      </c>
      <c r="D145" s="47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9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5">
        <v>37122</v>
      </c>
      <c r="B146" s="86">
        <v>11608415.18</v>
      </c>
      <c r="C146" s="13">
        <v>470.03949927467869</v>
      </c>
      <c r="D146" s="47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9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5">
        <v>37129</v>
      </c>
      <c r="B147" s="86">
        <v>11937243.18</v>
      </c>
      <c r="C147" s="13">
        <v>422.48234603801779</v>
      </c>
      <c r="D147" s="47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9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5">
        <v>37136</v>
      </c>
      <c r="B148" s="86">
        <v>13239548.359999999</v>
      </c>
      <c r="C148" s="13">
        <v>504.29753689580252</v>
      </c>
      <c r="D148" s="47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9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5">
        <v>37143</v>
      </c>
      <c r="B149" s="86">
        <v>12105230.050000001</v>
      </c>
      <c r="C149" s="13">
        <v>536.69382150236936</v>
      </c>
      <c r="D149" s="47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9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5">
        <v>37150</v>
      </c>
      <c r="B150" s="86">
        <v>11623484.73</v>
      </c>
      <c r="C150" s="13">
        <v>491.89020706207634</v>
      </c>
      <c r="D150" s="47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9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5">
        <v>37157</v>
      </c>
      <c r="B151" s="86">
        <v>13437540.74</v>
      </c>
      <c r="C151" s="13">
        <v>560.49991120493451</v>
      </c>
      <c r="D151" s="47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9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5">
        <v>37164</v>
      </c>
      <c r="B152" s="86">
        <v>10398142.41</v>
      </c>
      <c r="C152" s="13">
        <v>305.78841684533893</v>
      </c>
      <c r="D152" s="47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9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5">
        <v>37171</v>
      </c>
      <c r="B153" s="86">
        <v>9477901.5899999999</v>
      </c>
      <c r="C153" s="13">
        <v>378.85130378360361</v>
      </c>
      <c r="D153" s="47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9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5">
        <v>37178</v>
      </c>
      <c r="B154" s="86">
        <v>11471483.489999998</v>
      </c>
      <c r="C154" s="13">
        <v>516.45886531029078</v>
      </c>
      <c r="D154" s="47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9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5">
        <v>37185</v>
      </c>
      <c r="B155" s="86">
        <v>11777349.289999999</v>
      </c>
      <c r="C155" s="13">
        <v>590.01995919137494</v>
      </c>
      <c r="D155" s="47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9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5">
        <v>37192</v>
      </c>
      <c r="B156" s="86">
        <v>13233418.079999998</v>
      </c>
      <c r="C156" s="13">
        <v>475.99269016387291</v>
      </c>
      <c r="D156" s="47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9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5">
        <v>37199</v>
      </c>
      <c r="B157" s="86">
        <v>12005273.25</v>
      </c>
      <c r="C157" s="13">
        <v>474.52039680590656</v>
      </c>
      <c r="D157" s="47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9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5">
        <v>37206</v>
      </c>
      <c r="B158" s="86">
        <v>11634471.460000001</v>
      </c>
      <c r="C158" s="13">
        <v>520.34130205472024</v>
      </c>
      <c r="D158" s="47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9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5">
        <v>37213</v>
      </c>
      <c r="B159" s="86">
        <v>11818682.98</v>
      </c>
      <c r="C159" s="13">
        <v>600.02536487627265</v>
      </c>
      <c r="D159" s="47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9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5">
        <v>37220</v>
      </c>
      <c r="B160" s="86">
        <v>14758011.460000001</v>
      </c>
      <c r="C160" s="13">
        <v>624.93782276616957</v>
      </c>
      <c r="D160" s="47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9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5">
        <v>37227</v>
      </c>
      <c r="B161" s="86">
        <v>13193968.380000001</v>
      </c>
      <c r="C161" s="13">
        <v>497.85375201759501</v>
      </c>
      <c r="D161" s="47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9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5">
        <v>37234</v>
      </c>
      <c r="B162" s="86">
        <v>14665631.880000001</v>
      </c>
      <c r="C162" s="13">
        <v>531.45036716253401</v>
      </c>
      <c r="D162" s="47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9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5">
        <v>37241</v>
      </c>
      <c r="B163" s="86">
        <v>15402017.140000001</v>
      </c>
      <c r="C163" s="13">
        <v>550.77525268176021</v>
      </c>
      <c r="D163" s="47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9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5">
        <v>37248</v>
      </c>
      <c r="B164" s="86">
        <v>13249636.870000001</v>
      </c>
      <c r="C164" s="13">
        <v>510.54509268099838</v>
      </c>
      <c r="D164" s="47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9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5">
        <v>37255</v>
      </c>
      <c r="B165" s="86">
        <v>16170575.93</v>
      </c>
      <c r="C165" s="13">
        <v>661.72499080947512</v>
      </c>
      <c r="D165" s="47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9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5">
        <v>37262</v>
      </c>
      <c r="B166" s="86">
        <v>13037351.550000001</v>
      </c>
      <c r="C166" s="13">
        <v>603.94221025084221</v>
      </c>
      <c r="D166" s="47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9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9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5">
        <v>37269</v>
      </c>
      <c r="B167" s="86">
        <v>11921654.800000001</v>
      </c>
      <c r="C167" s="13">
        <v>546.39446556324447</v>
      </c>
      <c r="D167" s="47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9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5">
        <v>37276</v>
      </c>
      <c r="B168" s="86">
        <v>12485475.810000001</v>
      </c>
      <c r="C168" s="13">
        <v>610.40583754020997</v>
      </c>
      <c r="D168" s="47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9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5">
        <v>37283</v>
      </c>
      <c r="B169" s="86">
        <v>10537566.389999999</v>
      </c>
      <c r="C169" s="13">
        <v>398.4206074338955</v>
      </c>
      <c r="D169" s="47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9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5">
        <v>37290</v>
      </c>
      <c r="B170" s="86">
        <v>13398836.929999998</v>
      </c>
      <c r="C170" s="13">
        <v>474.90628698361451</v>
      </c>
      <c r="D170" s="47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9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5">
        <v>37297</v>
      </c>
      <c r="B171" s="86">
        <v>1260410.615</v>
      </c>
      <c r="C171" s="13">
        <v>50.176643402414179</v>
      </c>
      <c r="D171" s="47">
        <v>1010019</v>
      </c>
      <c r="E171" s="90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9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5">
        <v>37304</v>
      </c>
      <c r="B172" s="86">
        <v>14875391.439999999</v>
      </c>
      <c r="C172" s="13">
        <v>599.39422926343354</v>
      </c>
      <c r="D172" s="47">
        <v>0</v>
      </c>
      <c r="E172" s="90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9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5">
        <v>37311</v>
      </c>
      <c r="B173" s="86">
        <v>2977120.7899999996</v>
      </c>
      <c r="C173" s="13">
        <v>106.94327243747554</v>
      </c>
      <c r="D173" s="47">
        <v>2224483</v>
      </c>
      <c r="E173" s="90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9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5">
        <v>37318</v>
      </c>
      <c r="B174" s="86">
        <v>2987653.71</v>
      </c>
      <c r="C174" s="13">
        <v>106.52262303554129</v>
      </c>
      <c r="D174" s="47">
        <v>0</v>
      </c>
      <c r="E174" s="90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9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5">
        <v>37325</v>
      </c>
      <c r="B175" s="86">
        <v>2722766.1399999997</v>
      </c>
      <c r="C175" s="13">
        <v>110.125646435001</v>
      </c>
      <c r="D175" s="47">
        <v>0</v>
      </c>
      <c r="E175" s="90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9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5">
        <v>37332</v>
      </c>
      <c r="B176" s="86">
        <v>2740183.17</v>
      </c>
      <c r="C176" s="13">
        <v>116.87721499710918</v>
      </c>
      <c r="D176" s="47">
        <v>1000024</v>
      </c>
      <c r="E176" s="90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9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5">
        <v>37339</v>
      </c>
      <c r="B177" s="86">
        <v>2958179.03</v>
      </c>
      <c r="C177" s="13">
        <v>107.7752177395098</v>
      </c>
      <c r="D177" s="47">
        <v>0</v>
      </c>
      <c r="E177" s="90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9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5">
        <v>37346</v>
      </c>
      <c r="B178" s="86">
        <v>2806008.54</v>
      </c>
      <c r="C178" s="13">
        <v>-0.72550945163556402</v>
      </c>
      <c r="D178" s="47">
        <v>557757.5</v>
      </c>
      <c r="E178" s="90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9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5">
        <v>37353</v>
      </c>
      <c r="B179" s="86">
        <v>14739100.328599999</v>
      </c>
      <c r="C179" s="13">
        <v>0.34800254815835951</v>
      </c>
      <c r="D179" s="47">
        <v>0</v>
      </c>
      <c r="E179" s="90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9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5">
        <v>37360</v>
      </c>
      <c r="B180" s="86">
        <v>15753717.366299998</v>
      </c>
      <c r="C180" s="13">
        <v>0.80347906560780702</v>
      </c>
      <c r="D180" s="47">
        <v>1800000</v>
      </c>
      <c r="E180" s="90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9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5">
        <v>37367</v>
      </c>
      <c r="B181" s="86">
        <v>12303158.99</v>
      </c>
      <c r="C181" s="13">
        <v>0.50898955448932881</v>
      </c>
      <c r="D181" s="47">
        <v>4549067.7</v>
      </c>
      <c r="E181" s="90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9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5">
        <v>37374</v>
      </c>
      <c r="B182" s="86">
        <v>14136266.870000001</v>
      </c>
      <c r="C182" s="13">
        <v>0.34372110293135272</v>
      </c>
      <c r="D182" s="47">
        <v>0</v>
      </c>
      <c r="E182" s="90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9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5">
        <v>37381</v>
      </c>
      <c r="B183" s="86">
        <v>12284996.83</v>
      </c>
      <c r="C183" s="13">
        <v>0.21676538018827141</v>
      </c>
      <c r="D183" s="47">
        <v>0</v>
      </c>
      <c r="E183" s="90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9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5">
        <v>37388</v>
      </c>
      <c r="B184" s="86">
        <v>13710204.368999999</v>
      </c>
      <c r="C184" s="13">
        <v>0.39742181689018241</v>
      </c>
      <c r="D184" s="47">
        <v>1048898</v>
      </c>
      <c r="E184" s="90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9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5">
        <v>37395</v>
      </c>
      <c r="B185" s="86">
        <v>4262361.1489999993</v>
      </c>
      <c r="C185" s="13">
        <v>-0.55242763608548962</v>
      </c>
      <c r="D185" s="47">
        <v>0</v>
      </c>
      <c r="E185" s="90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9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5">
        <v>37402</v>
      </c>
      <c r="B186" s="86">
        <v>2295436.31</v>
      </c>
      <c r="C186" s="13">
        <v>-0.77690625523359724</v>
      </c>
      <c r="D186" s="47">
        <v>0</v>
      </c>
      <c r="E186" s="90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9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5">
        <v>37409</v>
      </c>
      <c r="B187" s="86">
        <v>5029368.1957999999</v>
      </c>
      <c r="C187" s="13">
        <v>-0.60825233157019154</v>
      </c>
      <c r="D187" s="47">
        <v>0</v>
      </c>
      <c r="E187" s="90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9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5">
        <v>37416</v>
      </c>
      <c r="B188" s="86">
        <v>4425961.6465999996</v>
      </c>
      <c r="C188" s="13">
        <v>-0.65143401088948172</v>
      </c>
      <c r="D188" s="47">
        <v>1600000</v>
      </c>
      <c r="E188" s="90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9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5">
        <v>37423</v>
      </c>
      <c r="B189" s="86">
        <v>4320292.7339999992</v>
      </c>
      <c r="C189" s="13">
        <v>-0.63101580080062381</v>
      </c>
      <c r="D189" s="47">
        <v>0</v>
      </c>
      <c r="E189" s="90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9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5">
        <v>37430</v>
      </c>
      <c r="B190" s="86">
        <v>4887189.3108000001</v>
      </c>
      <c r="C190" s="13">
        <v>-0.5628647964020761</v>
      </c>
      <c r="D190" s="47">
        <v>1715123</v>
      </c>
      <c r="E190" s="90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9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5">
        <v>37437</v>
      </c>
      <c r="B191" s="86">
        <v>4750573.1855000006</v>
      </c>
      <c r="C191" s="13">
        <v>-0.60195498454470431</v>
      </c>
      <c r="D191" s="47">
        <v>4717361.16</v>
      </c>
      <c r="E191" s="90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9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5">
        <v>37444</v>
      </c>
      <c r="B192" s="86">
        <v>5311480.9306999994</v>
      </c>
      <c r="C192" s="13">
        <v>-0.59294420300738138</v>
      </c>
      <c r="D192" s="47">
        <v>0</v>
      </c>
      <c r="E192" s="90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9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5">
        <v>37451</v>
      </c>
      <c r="B193" s="86">
        <v>4803685.0314999996</v>
      </c>
      <c r="C193" s="13">
        <v>-0.58046578984753716</v>
      </c>
      <c r="D193" s="47">
        <v>0</v>
      </c>
      <c r="E193" s="90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9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5">
        <v>37458</v>
      </c>
      <c r="B194" s="86">
        <v>4877835.3099999996</v>
      </c>
      <c r="C194" s="13">
        <v>-0.58168285173748946</v>
      </c>
      <c r="D194" s="47">
        <v>0</v>
      </c>
      <c r="E194" s="90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9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5">
        <v>37465</v>
      </c>
      <c r="B195" s="86">
        <v>4854028.9054000005</v>
      </c>
      <c r="C195" s="13">
        <v>-0.63823965523630588</v>
      </c>
      <c r="D195" s="47">
        <v>3881100.68</v>
      </c>
      <c r="E195" s="90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9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5">
        <v>37472</v>
      </c>
      <c r="B196" s="86">
        <v>5619819.1067000004</v>
      </c>
      <c r="C196" s="13">
        <v>-0.45360890516997487</v>
      </c>
      <c r="D196" s="47">
        <v>2514042.75</v>
      </c>
      <c r="E196" s="90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9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5">
        <v>37479</v>
      </c>
      <c r="B197" s="86">
        <v>5146914.6779999994</v>
      </c>
      <c r="C197" s="13">
        <v>-0.45767162804795447</v>
      </c>
      <c r="D197" s="47">
        <v>1970083</v>
      </c>
      <c r="E197" s="90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9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5">
        <v>37486</v>
      </c>
      <c r="B198" s="86">
        <v>5139774.5319999997</v>
      </c>
      <c r="C198" s="13">
        <v>-0.55723718937488931</v>
      </c>
      <c r="D198" s="47">
        <v>1200000</v>
      </c>
      <c r="E198" s="90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9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5">
        <v>37493</v>
      </c>
      <c r="B199" s="86">
        <v>5393518.9941000007</v>
      </c>
      <c r="C199" s="13">
        <v>-0.54817717015797607</v>
      </c>
      <c r="D199" s="47">
        <v>0</v>
      </c>
      <c r="E199" s="90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9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5">
        <v>37500</v>
      </c>
      <c r="B200" s="86">
        <v>5342544.1959999995</v>
      </c>
      <c r="C200" s="13">
        <v>-0.59647081224151366</v>
      </c>
      <c r="D200" s="47">
        <v>3652783.77</v>
      </c>
      <c r="E200" s="90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9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5">
        <v>37507</v>
      </c>
      <c r="B201" s="86">
        <v>5091185.55</v>
      </c>
      <c r="C201" s="13">
        <v>-0.57942265211225785</v>
      </c>
      <c r="D201" s="47">
        <v>0</v>
      </c>
      <c r="E201" s="90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9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5">
        <v>37514</v>
      </c>
      <c r="B202" s="86">
        <v>4917414.46</v>
      </c>
      <c r="C202" s="13">
        <v>-0.57694146168504501</v>
      </c>
      <c r="D202" s="47">
        <v>0</v>
      </c>
      <c r="E202" s="90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9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5">
        <v>37521</v>
      </c>
      <c r="B203" s="86">
        <v>5141704.3640999999</v>
      </c>
      <c r="C203" s="13">
        <v>-0.6173626957800018</v>
      </c>
      <c r="D203" s="47">
        <v>1571150.81</v>
      </c>
      <c r="E203" s="90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9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5">
        <v>37528</v>
      </c>
      <c r="B204" s="86">
        <v>5511255.8001999995</v>
      </c>
      <c r="C204" s="13">
        <v>-0.46997688790069192</v>
      </c>
      <c r="D204" s="47">
        <v>1289903.71</v>
      </c>
      <c r="E204" s="90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9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5">
        <v>37535</v>
      </c>
      <c r="B205" s="86">
        <v>5247690.755499999</v>
      </c>
      <c r="C205" s="13">
        <v>-0.44632356585799926</v>
      </c>
      <c r="D205" s="47">
        <v>2702266</v>
      </c>
      <c r="E205" s="90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9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5">
        <v>37542</v>
      </c>
      <c r="B206" s="86">
        <v>5280505.9980000006</v>
      </c>
      <c r="C206" s="13">
        <v>-0.5396841217090047</v>
      </c>
      <c r="D206" s="47">
        <v>0</v>
      </c>
      <c r="E206" s="90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9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5">
        <v>37549</v>
      </c>
      <c r="B207" s="86">
        <v>4549740.4212000007</v>
      </c>
      <c r="C207" s="13">
        <v>-0.613687230533009</v>
      </c>
      <c r="D207" s="47">
        <v>4226431.1400000006</v>
      </c>
      <c r="E207" s="90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9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5">
        <v>37556</v>
      </c>
      <c r="B208" s="86">
        <v>5315199.2453999994</v>
      </c>
      <c r="C208" s="13">
        <v>-0.59835023625279438</v>
      </c>
      <c r="D208" s="47">
        <v>1080000</v>
      </c>
      <c r="E208" s="90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9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5">
        <v>37563</v>
      </c>
      <c r="B209" s="86">
        <v>4964832.7123999996</v>
      </c>
      <c r="C209" s="13">
        <v>-0.58644567191338193</v>
      </c>
      <c r="D209" s="47">
        <v>1680000</v>
      </c>
      <c r="E209" s="90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9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5">
        <v>37570</v>
      </c>
      <c r="B210" s="86">
        <v>5658782.9254999999</v>
      </c>
      <c r="C210" s="13">
        <v>-0.51361925249847151</v>
      </c>
      <c r="D210" s="47">
        <v>1200000</v>
      </c>
      <c r="E210" s="90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9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5">
        <v>37577</v>
      </c>
      <c r="B211" s="86">
        <v>4441239.4790999992</v>
      </c>
      <c r="C211" s="13">
        <v>-0.62421874868666638</v>
      </c>
      <c r="D211" s="47">
        <v>2821462</v>
      </c>
      <c r="E211" s="90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9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5">
        <v>37584</v>
      </c>
      <c r="B212" s="86">
        <v>5276123.4058999997</v>
      </c>
      <c r="C212" s="13">
        <v>-0.64249089925154457</v>
      </c>
      <c r="D212" s="47">
        <v>1680000</v>
      </c>
      <c r="E212" s="90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9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5">
        <v>37591</v>
      </c>
      <c r="B213" s="86">
        <v>5477027.4726999989</v>
      </c>
      <c r="C213" s="13">
        <v>-0.58488399282490944</v>
      </c>
      <c r="D213" s="47">
        <v>2080024</v>
      </c>
      <c r="E213" s="90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9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5">
        <v>37598</v>
      </c>
      <c r="B214" s="86">
        <v>5847072.9196999986</v>
      </c>
      <c r="C214" s="13">
        <v>-0.60130780810925422</v>
      </c>
      <c r="D214" s="47">
        <v>1667684</v>
      </c>
      <c r="E214" s="90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9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5">
        <v>37605</v>
      </c>
      <c r="B215" s="86">
        <v>6106816.3478000006</v>
      </c>
      <c r="C215" s="13">
        <v>-0.6035054180052678</v>
      </c>
      <c r="D215" s="47">
        <v>1060460</v>
      </c>
      <c r="E215" s="90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9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5">
        <v>37612</v>
      </c>
      <c r="B216" s="86">
        <v>5698807.4616</v>
      </c>
      <c r="C216" s="13">
        <v>-0.56988953602922399</v>
      </c>
      <c r="D216" s="47">
        <v>1611009.5</v>
      </c>
      <c r="E216" s="90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9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5">
        <v>37619</v>
      </c>
      <c r="B217" s="86">
        <v>5947255.5405999999</v>
      </c>
      <c r="C217" s="13">
        <v>-0.6322174567965434</v>
      </c>
      <c r="D217" s="47">
        <v>1011009.5</v>
      </c>
      <c r="E217" s="90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9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5">
        <v>37626</v>
      </c>
      <c r="B218" s="86">
        <v>5501188.3291999996</v>
      </c>
      <c r="C218" s="13">
        <v>-0.57804402925684717</v>
      </c>
      <c r="D218" s="47">
        <v>1560000</v>
      </c>
      <c r="E218" s="90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9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5">
        <v>37633</v>
      </c>
      <c r="B219" s="86">
        <v>5858459.934799999</v>
      </c>
      <c r="C219" s="13">
        <v>-0.50858668254678885</v>
      </c>
      <c r="D219" s="47">
        <v>0</v>
      </c>
      <c r="E219" s="90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9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5">
        <v>37640</v>
      </c>
      <c r="B220" s="86">
        <v>4741137.6977000004</v>
      </c>
      <c r="C220" s="13">
        <v>-0.62026775992768513</v>
      </c>
      <c r="D220" s="47">
        <v>1200000</v>
      </c>
      <c r="E220" s="90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9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5">
        <v>37647</v>
      </c>
      <c r="B221" s="86">
        <v>4821619.9982000003</v>
      </c>
      <c r="C221" s="13">
        <v>-0.54243514870989107</v>
      </c>
      <c r="D221" s="47">
        <v>6186885.9800000004</v>
      </c>
      <c r="E221" s="90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9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5">
        <v>37654</v>
      </c>
      <c r="B222" s="86">
        <v>5502995.7539999997</v>
      </c>
      <c r="C222" s="13">
        <v>-0.58929302724188015</v>
      </c>
      <c r="D222" s="47">
        <v>2711565.94</v>
      </c>
      <c r="E222" s="90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9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5">
        <v>37661</v>
      </c>
      <c r="B223" s="86">
        <v>5052544.1482999995</v>
      </c>
      <c r="C223" s="13">
        <v>3.0086493148901319</v>
      </c>
      <c r="D223" s="47">
        <v>1000024</v>
      </c>
      <c r="E223" s="90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9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5">
        <v>37668</v>
      </c>
      <c r="B224" s="86">
        <v>5080018.3481000001</v>
      </c>
      <c r="C224" s="13">
        <v>-0.65849514827288469</v>
      </c>
      <c r="D224" s="47">
        <v>1200000</v>
      </c>
      <c r="E224" s="90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9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5">
        <v>37675</v>
      </c>
      <c r="B225" s="86">
        <v>4392044.2530000005</v>
      </c>
      <c r="C225" s="13">
        <v>0.47526572242303988</v>
      </c>
      <c r="D225" s="47">
        <v>3146379.11</v>
      </c>
      <c r="E225" s="90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9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5">
        <v>37682</v>
      </c>
      <c r="B226" s="86">
        <v>5620455.6155000003</v>
      </c>
      <c r="C226" s="13">
        <v>0.88122726428693121</v>
      </c>
      <c r="D226" s="47">
        <v>1258009</v>
      </c>
      <c r="E226" s="90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9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5">
        <v>37689</v>
      </c>
      <c r="B227" s="86">
        <v>5436093.916100001</v>
      </c>
      <c r="C227" s="13">
        <v>0.99653353853592486</v>
      </c>
      <c r="D227" s="47">
        <v>2048462</v>
      </c>
      <c r="E227" s="90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9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5">
        <v>37696</v>
      </c>
      <c r="B228" s="86">
        <v>5139734.0333000002</v>
      </c>
      <c r="C228" s="13">
        <v>0.87568995006271799</v>
      </c>
      <c r="D228" s="47">
        <v>1238259</v>
      </c>
      <c r="E228" s="90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9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5">
        <v>37703</v>
      </c>
      <c r="B229" s="86">
        <v>5309545.1684999997</v>
      </c>
      <c r="C229" s="13">
        <v>0.7948694499737563</v>
      </c>
      <c r="D229" s="47">
        <v>0</v>
      </c>
      <c r="E229" s="90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9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5">
        <v>37710</v>
      </c>
      <c r="B230" s="86">
        <v>5838611.9106000001</v>
      </c>
      <c r="C230" s="13">
        <v>1.0807534358395077</v>
      </c>
      <c r="D230" s="47">
        <v>3753639.95</v>
      </c>
      <c r="E230" s="90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9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5">
        <v>37717</v>
      </c>
      <c r="B231" s="86">
        <v>6085454.8404999999</v>
      </c>
      <c r="C231" s="13">
        <v>-0.58712168959921651</v>
      </c>
      <c r="D231" s="47">
        <v>0</v>
      </c>
      <c r="E231" s="90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9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5">
        <v>37724</v>
      </c>
      <c r="B232" s="86">
        <v>5216843.9746000003</v>
      </c>
      <c r="C232" s="13">
        <v>-0.6688499702451336</v>
      </c>
      <c r="D232" s="47">
        <v>0</v>
      </c>
      <c r="E232" s="90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9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5">
        <v>37731</v>
      </c>
      <c r="B233" s="86">
        <v>5148199.1124</v>
      </c>
      <c r="C233" s="13">
        <v>-0.58155469529537474</v>
      </c>
      <c r="D233" s="47">
        <v>0</v>
      </c>
      <c r="E233" s="90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9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5">
        <v>37738</v>
      </c>
      <c r="B234" s="86">
        <v>5896166.3597999997</v>
      </c>
      <c r="C234" s="13">
        <v>-0.58290499082803471</v>
      </c>
      <c r="D234" s="47">
        <v>0</v>
      </c>
      <c r="E234" s="91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9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5">
        <v>37745</v>
      </c>
      <c r="B235" s="86">
        <v>6590728.8498</v>
      </c>
      <c r="C235" s="13">
        <v>-0.4635139967065014</v>
      </c>
      <c r="D235" s="47">
        <v>0</v>
      </c>
      <c r="E235" s="91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9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5">
        <v>37752</v>
      </c>
      <c r="B236" s="86">
        <v>5205906.4872999992</v>
      </c>
      <c r="C236" s="13">
        <v>-0.62028965089163657</v>
      </c>
      <c r="D236" s="47">
        <v>1108032</v>
      </c>
      <c r="E236" s="91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9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5">
        <v>37759</v>
      </c>
      <c r="B237" s="86">
        <v>4883220.8896000003</v>
      </c>
      <c r="C237" s="13">
        <v>0.14566098903788616</v>
      </c>
      <c r="D237" s="47">
        <v>0</v>
      </c>
      <c r="E237" s="91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9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5">
        <v>37766</v>
      </c>
      <c r="B238" s="86">
        <v>4868195.6931000007</v>
      </c>
      <c r="C238" s="13">
        <v>1.1208149718168396</v>
      </c>
      <c r="D238" s="47">
        <v>2350757</v>
      </c>
      <c r="E238" s="91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9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5">
        <v>37773</v>
      </c>
      <c r="B239" s="86">
        <v>6190077.6064999998</v>
      </c>
      <c r="C239" s="13">
        <v>0.23078632653487219</v>
      </c>
      <c r="D239" s="47">
        <v>1000024</v>
      </c>
      <c r="E239" s="91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9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5">
        <v>37780</v>
      </c>
      <c r="B240" s="86">
        <v>5177764.6459000008</v>
      </c>
      <c r="C240" s="13">
        <v>0.16986206825301631</v>
      </c>
      <c r="D240" s="47">
        <v>1480000</v>
      </c>
      <c r="E240" s="91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9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5">
        <v>37787</v>
      </c>
      <c r="B241" s="86">
        <v>5026583.8097999999</v>
      </c>
      <c r="C241" s="13">
        <v>0.16348222661895218</v>
      </c>
      <c r="D241" s="47">
        <v>0</v>
      </c>
      <c r="E241" s="91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9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5">
        <v>37794</v>
      </c>
      <c r="B242" s="86">
        <v>4945231.2067</v>
      </c>
      <c r="C242" s="13">
        <v>1.1876334680086087E-2</v>
      </c>
      <c r="D242" s="47">
        <v>0</v>
      </c>
      <c r="E242" s="91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9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5">
        <v>37801</v>
      </c>
      <c r="B243" s="86">
        <v>5537266.6514999997</v>
      </c>
      <c r="C243" s="13">
        <v>0.16559969403296315</v>
      </c>
      <c r="D243" s="47">
        <v>3815682.13</v>
      </c>
      <c r="E243" s="91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9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5">
        <v>37808</v>
      </c>
      <c r="B244" s="86">
        <v>5494311.1477999995</v>
      </c>
      <c r="C244" s="13">
        <v>3.4421702625957673E-2</v>
      </c>
      <c r="D244" s="47">
        <v>1642657</v>
      </c>
      <c r="E244" s="91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9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5">
        <v>37815</v>
      </c>
      <c r="B245" s="86">
        <v>4869873.1813000003</v>
      </c>
      <c r="C245" s="13">
        <v>1.377861982331785E-2</v>
      </c>
      <c r="D245" s="47">
        <v>0</v>
      </c>
      <c r="E245" s="91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9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5">
        <v>37822</v>
      </c>
      <c r="B246" s="86">
        <v>5063096.5426999992</v>
      </c>
      <c r="C246" s="13">
        <v>3.7980214772769694E-2</v>
      </c>
      <c r="D246" s="47">
        <v>0</v>
      </c>
      <c r="E246" s="91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9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5">
        <v>37829</v>
      </c>
      <c r="B247" s="86">
        <v>5921898.2752999989</v>
      </c>
      <c r="C247" s="13">
        <v>0.21999649996150983</v>
      </c>
      <c r="D247" s="47">
        <v>1102498</v>
      </c>
      <c r="E247" s="91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9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5">
        <v>37836</v>
      </c>
      <c r="B248" s="86">
        <v>5596502.451799999</v>
      </c>
      <c r="C248" s="13">
        <v>-4.1490045243988138E-3</v>
      </c>
      <c r="D248" s="47">
        <v>0</v>
      </c>
      <c r="E248" s="91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9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5">
        <v>37843</v>
      </c>
      <c r="B249" s="86">
        <v>5358035.3566000005</v>
      </c>
      <c r="C249" s="13">
        <v>4.1018880593147733E-2</v>
      </c>
      <c r="D249" s="47">
        <v>4637219.22</v>
      </c>
      <c r="E249" s="91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9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5">
        <v>37850</v>
      </c>
      <c r="B250" s="86">
        <v>6027390.0115</v>
      </c>
      <c r="C250" s="13">
        <v>0.17269541182667592</v>
      </c>
      <c r="D250" s="47">
        <v>1000024</v>
      </c>
      <c r="E250" s="91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9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5">
        <v>37857</v>
      </c>
      <c r="B251" s="86">
        <v>5071363.3259000005</v>
      </c>
      <c r="C251" s="13">
        <v>-5.973014437372115E-2</v>
      </c>
      <c r="D251" s="47">
        <v>1336617.42</v>
      </c>
      <c r="E251" s="91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9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5">
        <v>37864</v>
      </c>
      <c r="B252" s="86">
        <v>6414375.6108999997</v>
      </c>
      <c r="C252" s="13">
        <v>0.2006219088842518</v>
      </c>
      <c r="D252" s="47">
        <v>1200000</v>
      </c>
      <c r="E252" s="91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9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5">
        <v>37871</v>
      </c>
      <c r="B253" s="86">
        <v>5960160.4547999995</v>
      </c>
      <c r="C253" s="13">
        <v>0.17068223035006058</v>
      </c>
      <c r="D253" s="47">
        <v>0</v>
      </c>
      <c r="E253" s="91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9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5">
        <v>37878</v>
      </c>
      <c r="B254" s="86">
        <v>4978221.8930999991</v>
      </c>
      <c r="C254" s="13">
        <v>1.2365732763554682E-2</v>
      </c>
      <c r="D254" s="47">
        <v>3865875.46</v>
      </c>
      <c r="E254" s="91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9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5">
        <v>37885</v>
      </c>
      <c r="B255" s="86">
        <v>5401722.0600999994</v>
      </c>
      <c r="C255" s="13">
        <v>5.0570331856392592E-2</v>
      </c>
      <c r="D255" s="47">
        <v>0</v>
      </c>
      <c r="E255" s="91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9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5">
        <v>37892</v>
      </c>
      <c r="B256" s="86">
        <v>5931823.3055999996</v>
      </c>
      <c r="C256" s="13">
        <v>7.6310648724513541E-2</v>
      </c>
      <c r="D256" s="47">
        <v>3080159</v>
      </c>
      <c r="E256" s="91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9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5">
        <v>37899</v>
      </c>
      <c r="B257" s="86">
        <v>6067723.6910999995</v>
      </c>
      <c r="C257" s="13">
        <v>0.15626548396369211</v>
      </c>
      <c r="D257" s="47">
        <v>0</v>
      </c>
      <c r="E257" s="91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9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5">
        <v>37906</v>
      </c>
      <c r="B258" s="86">
        <v>5330082.5268000001</v>
      </c>
      <c r="C258" s="13">
        <v>9.3885943541729411E-3</v>
      </c>
      <c r="D258" s="47">
        <v>0</v>
      </c>
      <c r="E258" s="91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9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5">
        <v>37913</v>
      </c>
      <c r="B259" s="86">
        <v>4699055.6748000002</v>
      </c>
      <c r="C259" s="13">
        <v>3.281841155250298E-2</v>
      </c>
      <c r="D259" s="47">
        <v>6154999</v>
      </c>
      <c r="E259" s="91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9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5">
        <v>37920</v>
      </c>
      <c r="B260" s="86">
        <v>6001477.6217</v>
      </c>
      <c r="C260" s="13">
        <v>0.12911620893495868</v>
      </c>
      <c r="D260" s="47">
        <v>1150346</v>
      </c>
      <c r="E260" s="91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9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5">
        <v>37927</v>
      </c>
      <c r="B261" s="86">
        <v>6216396.4616</v>
      </c>
      <c r="C261" s="13">
        <v>0.25208578449665309</v>
      </c>
      <c r="D261" s="47">
        <v>1554136</v>
      </c>
      <c r="E261" s="91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9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5">
        <v>37934</v>
      </c>
      <c r="B262" s="86">
        <v>6025778.8912999993</v>
      </c>
      <c r="C262" s="13">
        <v>6.4854222300384956E-2</v>
      </c>
      <c r="D262" s="47">
        <v>5676995.1699999999</v>
      </c>
      <c r="E262" s="91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9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5">
        <v>37941</v>
      </c>
      <c r="B263" s="86">
        <v>5461795.6427000007</v>
      </c>
      <c r="C263" s="13">
        <v>0.22979084293982122</v>
      </c>
      <c r="D263" s="47">
        <v>4501486.72</v>
      </c>
      <c r="E263" s="91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9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5">
        <v>37948</v>
      </c>
      <c r="B264" s="86">
        <v>5123793.5820000004</v>
      </c>
      <c r="C264" s="13">
        <v>-2.8871543021464774E-2</v>
      </c>
      <c r="D264" s="47">
        <v>6609614.5</v>
      </c>
      <c r="E264" s="91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9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5">
        <v>37955</v>
      </c>
      <c r="B265" s="86">
        <v>6382097.5617000004</v>
      </c>
      <c r="C265" s="13">
        <v>0.16524841138944124</v>
      </c>
      <c r="D265" s="47">
        <v>5313341.5</v>
      </c>
      <c r="E265" s="91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9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5">
        <v>37962</v>
      </c>
      <c r="B266" s="86">
        <v>6508840.2163999993</v>
      </c>
      <c r="C266" s="13">
        <v>0.11317924469017138</v>
      </c>
      <c r="D266" s="47">
        <v>3803279.67</v>
      </c>
      <c r="E266" s="91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9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5">
        <v>37969</v>
      </c>
      <c r="B267" s="86">
        <v>6151619.307</v>
      </c>
      <c r="C267" s="13">
        <v>7.336549299724604E-3</v>
      </c>
      <c r="D267" s="47">
        <v>5282189.5</v>
      </c>
      <c r="E267" s="91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9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5">
        <v>37976</v>
      </c>
      <c r="B268" s="86">
        <v>6734110.8021</v>
      </c>
      <c r="C268" s="13">
        <v>0.18167017353650472</v>
      </c>
      <c r="D268" s="47">
        <v>3544774.5</v>
      </c>
      <c r="E268" s="91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9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5">
        <v>37983</v>
      </c>
      <c r="B269" s="86">
        <v>6679051.8255999992</v>
      </c>
      <c r="C269" s="13">
        <v>0.12304772848657031</v>
      </c>
      <c r="D269" s="47">
        <v>278522.5</v>
      </c>
      <c r="E269" s="91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9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5">
        <v>37990</v>
      </c>
      <c r="B270" s="86">
        <v>6597618.5651999991</v>
      </c>
      <c r="C270" s="13">
        <v>0.19930788956637047</v>
      </c>
      <c r="D270" s="47">
        <v>2115268.29</v>
      </c>
      <c r="E270" s="91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9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5">
        <v>37997</v>
      </c>
      <c r="B271" s="86">
        <v>5826562.0611000005</v>
      </c>
      <c r="C271" s="13">
        <v>-5.4447540915183446E-3</v>
      </c>
      <c r="D271" s="47">
        <v>1000024</v>
      </c>
      <c r="E271" s="91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9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5">
        <v>38004</v>
      </c>
      <c r="B272" s="86">
        <v>6013279.2821000004</v>
      </c>
      <c r="C272" s="13">
        <v>0.26831989820020108</v>
      </c>
      <c r="D272" s="47">
        <v>324113</v>
      </c>
      <c r="E272" s="91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9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5">
        <v>38011</v>
      </c>
      <c r="B273" s="86">
        <v>6110710.9490999989</v>
      </c>
      <c r="C273" s="13">
        <v>0.26735639709915748</v>
      </c>
      <c r="D273" s="47">
        <v>0</v>
      </c>
      <c r="E273" s="91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9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5">
        <v>38018</v>
      </c>
      <c r="B274" s="86">
        <v>6492538.2405999992</v>
      </c>
      <c r="C274" s="13">
        <v>0.1798188715447806</v>
      </c>
      <c r="D274" s="47">
        <v>1336317.5</v>
      </c>
      <c r="E274" s="91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9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5">
        <v>38025</v>
      </c>
      <c r="B275" s="86">
        <v>6150904.3978000004</v>
      </c>
      <c r="C275" s="13">
        <v>0.21738756105071544</v>
      </c>
      <c r="D275" s="47">
        <v>1200000</v>
      </c>
      <c r="E275" s="91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9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5">
        <v>38032</v>
      </c>
      <c r="B276" s="86">
        <v>5936924.0298999995</v>
      </c>
      <c r="C276" s="13">
        <v>0.16868161157734685</v>
      </c>
      <c r="D276" s="47">
        <v>2283853.5</v>
      </c>
      <c r="E276" s="91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9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5">
        <v>38039</v>
      </c>
      <c r="B277" s="86">
        <v>5717924.325699999</v>
      </c>
      <c r="C277" s="13">
        <v>0.30188222074364379</v>
      </c>
      <c r="D277" s="47">
        <v>641926.5</v>
      </c>
      <c r="E277" s="91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9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5">
        <v>38046</v>
      </c>
      <c r="B278" s="86">
        <v>6383616.2588</v>
      </c>
      <c r="C278" s="13">
        <v>0.1357827008179493</v>
      </c>
      <c r="D278" s="47">
        <v>7208504.4700000007</v>
      </c>
      <c r="E278" s="91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9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5">
        <v>38053</v>
      </c>
      <c r="B279" s="86">
        <v>6222497.0194999995</v>
      </c>
      <c r="C279" s="13">
        <v>0.14466326659127793</v>
      </c>
      <c r="D279" s="47">
        <v>2866308.79</v>
      </c>
      <c r="E279" s="91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9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5">
        <v>38060</v>
      </c>
      <c r="B280" s="86">
        <v>6094428.5810999991</v>
      </c>
      <c r="C280" s="13">
        <v>0.18574785030015084</v>
      </c>
      <c r="D280" s="47">
        <v>480000</v>
      </c>
      <c r="E280" s="91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9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5">
        <v>38067</v>
      </c>
      <c r="B281" s="86">
        <v>5791016.7839999991</v>
      </c>
      <c r="C281" s="13">
        <v>9.0680387909011895E-2</v>
      </c>
      <c r="D281" s="47">
        <v>498920</v>
      </c>
      <c r="E281" s="91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9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5">
        <v>38074</v>
      </c>
      <c r="B282" s="86">
        <v>6784987.7016999992</v>
      </c>
      <c r="C282" s="13">
        <v>0.16208917557645064</v>
      </c>
      <c r="D282" s="47">
        <v>1115016</v>
      </c>
      <c r="E282" s="91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9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5">
        <v>38081</v>
      </c>
      <c r="B283" s="86">
        <v>6567164.4640999995</v>
      </c>
      <c r="C283" s="13">
        <v>7.9157538134063454E-2</v>
      </c>
      <c r="D283" s="47">
        <v>1437895</v>
      </c>
      <c r="E283" s="91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9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5">
        <v>38088</v>
      </c>
      <c r="B284" s="86">
        <v>6187225.6018000003</v>
      </c>
      <c r="C284" s="13">
        <v>0.18600932516376512</v>
      </c>
      <c r="D284" s="47">
        <v>0</v>
      </c>
      <c r="E284" s="91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9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5">
        <v>38095</v>
      </c>
      <c r="B285" s="86">
        <v>5740925.6865999997</v>
      </c>
      <c r="C285" s="13">
        <v>0.11513279911267471</v>
      </c>
      <c r="D285" s="47">
        <v>1306537</v>
      </c>
      <c r="E285" s="91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9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5">
        <v>38102</v>
      </c>
      <c r="B286" s="86">
        <v>5694911.6754999999</v>
      </c>
      <c r="C286" s="13">
        <v>-3.4133142116231974E-2</v>
      </c>
      <c r="D286" s="47">
        <v>300000</v>
      </c>
      <c r="E286" s="91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9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5">
        <v>38109</v>
      </c>
      <c r="B287" s="86">
        <v>7168100.7628999995</v>
      </c>
      <c r="C287" s="13">
        <v>8.7603651471342303E-2</v>
      </c>
      <c r="D287" s="47">
        <v>1378985.15</v>
      </c>
      <c r="E287" s="91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9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5">
        <v>38116</v>
      </c>
      <c r="B288" s="86">
        <v>6123686.9957000008</v>
      </c>
      <c r="C288" s="13">
        <v>0.17629600351811181</v>
      </c>
      <c r="D288" s="47">
        <v>0</v>
      </c>
      <c r="E288" s="91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9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5">
        <v>38123</v>
      </c>
      <c r="B289" s="86">
        <v>6485196.8931999989</v>
      </c>
      <c r="C289" s="13">
        <v>0.32805724742286269</v>
      </c>
      <c r="D289" s="47">
        <v>598607</v>
      </c>
      <c r="E289" s="91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9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5">
        <v>38130</v>
      </c>
      <c r="B290" s="86">
        <v>6083862.2617999995</v>
      </c>
      <c r="C290" s="13">
        <v>0.24971604375375445</v>
      </c>
      <c r="D290" s="47">
        <v>1440000</v>
      </c>
      <c r="E290" s="91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9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5">
        <v>38137</v>
      </c>
      <c r="B291" s="86">
        <v>6636085.8361</v>
      </c>
      <c r="C291" s="13">
        <v>7.205212243731185E-2</v>
      </c>
      <c r="D291" s="47">
        <v>0</v>
      </c>
      <c r="E291" s="91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9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5">
        <v>38144</v>
      </c>
      <c r="B292" s="86">
        <v>6566232.5872999998</v>
      </c>
      <c r="C292" s="13">
        <v>0.26815972458297299</v>
      </c>
      <c r="D292" s="47">
        <v>1680000</v>
      </c>
      <c r="E292" s="91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9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5">
        <v>38151</v>
      </c>
      <c r="B293" s="86">
        <v>5814604.375</v>
      </c>
      <c r="C293" s="13">
        <v>0.15677060107177532</v>
      </c>
      <c r="D293" s="47">
        <v>0</v>
      </c>
      <c r="E293" s="91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9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5">
        <v>38158</v>
      </c>
      <c r="B294" s="86">
        <v>5761767.9795000004</v>
      </c>
      <c r="C294" s="13">
        <v>0.16511599532368137</v>
      </c>
      <c r="D294" s="47">
        <v>3040100</v>
      </c>
      <c r="E294" s="91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9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5">
        <v>38165</v>
      </c>
      <c r="B295" s="86">
        <v>6225675.5993000008</v>
      </c>
      <c r="C295" s="13">
        <v>0.12432288187051932</v>
      </c>
      <c r="D295" s="47">
        <v>679686</v>
      </c>
      <c r="E295" s="91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9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5">
        <v>38172</v>
      </c>
      <c r="B296" s="86">
        <v>6931385.9574999996</v>
      </c>
      <c r="C296" s="13">
        <v>0.26155686691960023</v>
      </c>
      <c r="D296" s="47">
        <v>1432639</v>
      </c>
      <c r="E296" s="91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9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5">
        <v>38179</v>
      </c>
      <c r="B297" s="86">
        <v>6313597.9923999999</v>
      </c>
      <c r="C297" s="13">
        <v>0.29646045335303794</v>
      </c>
      <c r="D297" s="47">
        <v>2805052.5</v>
      </c>
      <c r="E297" s="91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9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5">
        <v>38186</v>
      </c>
      <c r="B298" s="86">
        <v>5606377.4354999997</v>
      </c>
      <c r="C298" s="13">
        <v>0.1073021002499559</v>
      </c>
      <c r="D298" s="47">
        <v>1706678.75</v>
      </c>
      <c r="E298" s="91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9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5">
        <v>38193</v>
      </c>
      <c r="B299" s="86">
        <v>6686254.0366999991</v>
      </c>
      <c r="C299" s="13">
        <v>0.12907276110906829</v>
      </c>
      <c r="D299" s="47">
        <v>880000</v>
      </c>
      <c r="E299" s="91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9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5">
        <v>38200</v>
      </c>
      <c r="B300" s="86">
        <v>7100870.2906999998</v>
      </c>
      <c r="C300" s="13">
        <v>0.26880499952540049</v>
      </c>
      <c r="D300" s="47">
        <v>1394448</v>
      </c>
      <c r="E300" s="91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9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5">
        <v>38207</v>
      </c>
      <c r="B301" s="86">
        <v>6587744.8614999996</v>
      </c>
      <c r="C301" s="13">
        <v>0.22950753831537329</v>
      </c>
      <c r="D301" s="47">
        <v>0</v>
      </c>
      <c r="E301" s="91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9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5">
        <v>38214</v>
      </c>
      <c r="B302" s="86">
        <v>6040534.4184000008</v>
      </c>
      <c r="C302" s="13">
        <v>2.1807792220052136E-3</v>
      </c>
      <c r="D302" s="47">
        <v>0</v>
      </c>
      <c r="E302" s="91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9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5">
        <v>38221</v>
      </c>
      <c r="B303" s="86">
        <v>5759023.4220000003</v>
      </c>
      <c r="C303" s="13">
        <v>0.13559669302099597</v>
      </c>
      <c r="D303" s="47">
        <v>1200000</v>
      </c>
      <c r="E303" s="91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9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5">
        <v>38228</v>
      </c>
      <c r="B304" s="86">
        <v>6753488.2789000003</v>
      </c>
      <c r="C304" s="13">
        <v>5.2867603734296997E-2</v>
      </c>
      <c r="D304" s="47">
        <v>848151</v>
      </c>
      <c r="E304" s="91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9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5">
        <v>38235</v>
      </c>
      <c r="B305" s="86">
        <v>7272520.5777999992</v>
      </c>
      <c r="C305" s="13">
        <v>0.22018872360107244</v>
      </c>
      <c r="D305" s="47">
        <v>480000</v>
      </c>
      <c r="E305" s="91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9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5">
        <v>38242</v>
      </c>
      <c r="B306" s="86">
        <v>6586684.6370000001</v>
      </c>
      <c r="C306" s="13">
        <v>0.32309984939188641</v>
      </c>
      <c r="D306" s="47">
        <v>1100000</v>
      </c>
      <c r="E306" s="91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9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5">
        <v>38249</v>
      </c>
      <c r="B307" s="86">
        <v>5872755.9553999994</v>
      </c>
      <c r="C307" s="13">
        <v>8.720069082770987E-2</v>
      </c>
      <c r="D307" s="47">
        <v>335277.59999999998</v>
      </c>
      <c r="E307" s="91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9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5">
        <v>38256</v>
      </c>
      <c r="B308" s="86">
        <v>6718561.1876999997</v>
      </c>
      <c r="C308" s="13">
        <v>0.13263002648060529</v>
      </c>
      <c r="D308" s="47">
        <v>0</v>
      </c>
      <c r="E308" s="91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9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5">
        <v>38263</v>
      </c>
      <c r="B309" s="86">
        <v>6812833.6908999998</v>
      </c>
      <c r="C309" s="13">
        <v>0.12279893379009832</v>
      </c>
      <c r="D309" s="47">
        <v>0</v>
      </c>
      <c r="E309" s="91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9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5">
        <v>38270</v>
      </c>
      <c r="B310" s="86">
        <v>6239877.6538999993</v>
      </c>
      <c r="C310" s="13">
        <v>0.17069062674461244</v>
      </c>
      <c r="D310" s="47">
        <v>435582</v>
      </c>
      <c r="E310" s="91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9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5">
        <v>38277</v>
      </c>
      <c r="B311" s="86">
        <v>6367044.9837000007</v>
      </c>
      <c r="C311" s="13">
        <v>0.35496266150772793</v>
      </c>
      <c r="D311" s="47">
        <v>347537.5</v>
      </c>
      <c r="E311" s="91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9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5">
        <v>38284</v>
      </c>
      <c r="B312" s="86">
        <v>6093652.6353999991</v>
      </c>
      <c r="C312" s="13">
        <v>1.5358719887034855E-2</v>
      </c>
      <c r="D312" s="47">
        <v>676509</v>
      </c>
      <c r="E312" s="91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9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5">
        <v>38291</v>
      </c>
      <c r="B313" s="86">
        <v>6904229.3889999995</v>
      </c>
      <c r="C313" s="13">
        <v>0.11064817561892792</v>
      </c>
      <c r="D313" s="47">
        <v>680104</v>
      </c>
      <c r="E313" s="91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9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5">
        <v>38298</v>
      </c>
      <c r="B314" s="86">
        <v>6402703.5839999998</v>
      </c>
      <c r="C314" s="13">
        <v>6.2552028459624154E-2</v>
      </c>
      <c r="D314" s="47">
        <v>798567</v>
      </c>
      <c r="E314" s="91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9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5">
        <v>38305</v>
      </c>
      <c r="B315" s="86">
        <v>5941331.8196999989</v>
      </c>
      <c r="C315" s="13">
        <v>8.7798264228528211E-2</v>
      </c>
      <c r="D315" s="47">
        <v>2252558</v>
      </c>
      <c r="E315" s="91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9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5">
        <v>38312</v>
      </c>
      <c r="B316" s="86">
        <v>6014666.9063999997</v>
      </c>
      <c r="C316" s="13">
        <v>0.17386987007627641</v>
      </c>
      <c r="D316" s="47">
        <v>0</v>
      </c>
      <c r="E316" s="91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9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5">
        <v>38319</v>
      </c>
      <c r="B317" s="86">
        <v>6927446.3642999986</v>
      </c>
      <c r="C317" s="13">
        <v>8.5449775301575492E-2</v>
      </c>
      <c r="D317" s="47">
        <v>0</v>
      </c>
      <c r="E317" s="91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9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5">
        <v>38326</v>
      </c>
      <c r="B318" s="86">
        <v>7893444.0135999992</v>
      </c>
      <c r="C318" s="13">
        <v>0.21272665346912079</v>
      </c>
      <c r="D318" s="47" t="e">
        <f>SUM(#REF!)</f>
        <v>#REF!</v>
      </c>
      <c r="E318" s="91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9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5">
        <v>38333</v>
      </c>
      <c r="B319" s="86">
        <v>7155927.0547000002</v>
      </c>
      <c r="C319" s="13">
        <v>0.16325908636075481</v>
      </c>
      <c r="D319" s="47" t="e">
        <f>SUM(#REF!)</f>
        <v>#REF!</v>
      </c>
      <c r="E319" s="91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9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5">
        <v>38340</v>
      </c>
      <c r="B320" s="86">
        <v>7567513.2198000001</v>
      </c>
      <c r="C320" s="13">
        <v>0.12375834645312156</v>
      </c>
      <c r="D320" s="47" t="e">
        <f>SUM(#REF!)</f>
        <v>#REF!</v>
      </c>
      <c r="E320" s="91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9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5">
        <v>38347</v>
      </c>
      <c r="B321" s="86">
        <v>6957022.8539999994</v>
      </c>
      <c r="C321" s="13">
        <v>4.1618336802623723E-2</v>
      </c>
      <c r="D321" s="47" t="e">
        <f>SUM(#REF!)</f>
        <v>#REF!</v>
      </c>
      <c r="E321" s="91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9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5">
        <v>38354</v>
      </c>
      <c r="B322" s="86">
        <v>7581683.4076999994</v>
      </c>
      <c r="C322" s="13">
        <v>0.14915455217289741</v>
      </c>
      <c r="D322" s="47" t="e">
        <f>SUM(#REF!)</f>
        <v>#REF!</v>
      </c>
      <c r="E322" s="91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9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5">
        <v>38361</v>
      </c>
      <c r="B323" s="86">
        <v>7317126.5376999993</v>
      </c>
      <c r="C323" s="13">
        <v>0.25582229468582951</v>
      </c>
      <c r="D323" s="47" t="e">
        <f>SUM(#REF!)</f>
        <v>#REF!</v>
      </c>
      <c r="E323" s="91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9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5">
        <v>38368</v>
      </c>
      <c r="B324" s="86">
        <v>6424907.0672999993</v>
      </c>
      <c r="C324" s="13">
        <v>6.8453129463869944E-2</v>
      </c>
      <c r="D324" s="47" t="e">
        <f>SUM(#REF!)</f>
        <v>#REF!</v>
      </c>
      <c r="E324" s="91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9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5">
        <v>38375</v>
      </c>
      <c r="B325" s="86">
        <v>6140931.3726999993</v>
      </c>
      <c r="C325" s="13">
        <v>4.9454840609750583E-3</v>
      </c>
      <c r="D325" s="47" t="e">
        <f>SUM(#REF!)</f>
        <v>#REF!</v>
      </c>
      <c r="E325" s="91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9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5">
        <v>38382</v>
      </c>
      <c r="B326" s="86">
        <v>7360884.4840000002</v>
      </c>
      <c r="C326" s="13">
        <v>0.13374526436670697</v>
      </c>
      <c r="D326" s="47" t="e">
        <f>SUM(#REF!)</f>
        <v>#REF!</v>
      </c>
      <c r="E326" s="91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9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5">
        <v>38389</v>
      </c>
      <c r="B327" s="86">
        <v>7375826.6248000003</v>
      </c>
      <c r="C327" s="13">
        <v>0.19914506026757928</v>
      </c>
      <c r="D327" s="47" t="e">
        <f>SUM(#REF!)</f>
        <v>#REF!</v>
      </c>
      <c r="E327" s="91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9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5">
        <v>38396</v>
      </c>
      <c r="B328" s="86">
        <v>6569106.6287000002</v>
      </c>
      <c r="C328" s="13">
        <v>0.10648318819916747</v>
      </c>
      <c r="D328" s="47" t="e">
        <f>SUM(#REF!)</f>
        <v>#REF!</v>
      </c>
      <c r="E328" s="91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9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5">
        <v>38403</v>
      </c>
      <c r="B329" s="86">
        <v>6199478.3715000004</v>
      </c>
      <c r="C329" s="13">
        <v>8.4218331403161484E-2</v>
      </c>
      <c r="D329" s="47" t="e">
        <f>SUM(#REF!)</f>
        <v>#REF!</v>
      </c>
      <c r="E329" s="91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9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5">
        <v>38410</v>
      </c>
      <c r="B330" s="86">
        <v>6855648.8482999997</v>
      </c>
      <c r="C330" s="13">
        <v>7.3944386749327018E-2</v>
      </c>
      <c r="D330" s="47" t="e">
        <f>SUM(#REF!)</f>
        <v>#REF!</v>
      </c>
      <c r="E330" s="91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9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5">
        <v>38417</v>
      </c>
      <c r="B331" s="86">
        <v>7499008.0159999998</v>
      </c>
      <c r="C331" s="13">
        <v>0.2051444930386761</v>
      </c>
      <c r="D331" s="47" t="e">
        <f>SUM(#REF!)</f>
        <v>#REF!</v>
      </c>
      <c r="E331" s="91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9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5">
        <v>38424</v>
      </c>
      <c r="B332" s="86">
        <v>6373329.2867999999</v>
      </c>
      <c r="C332" s="13">
        <v>4.5763224884598053E-2</v>
      </c>
      <c r="D332" s="47" t="e">
        <f>SUM(#REF!)</f>
        <v>#REF!</v>
      </c>
      <c r="E332" s="91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9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5">
        <v>38431</v>
      </c>
      <c r="B333" s="86">
        <v>6915520.9342999998</v>
      </c>
      <c r="C333" s="13">
        <v>0.19418077899668562</v>
      </c>
      <c r="D333" s="47" t="e">
        <f>SUM(#REF!)</f>
        <v>#REF!</v>
      </c>
      <c r="E333" s="91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9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5">
        <v>38438</v>
      </c>
      <c r="B334" s="86">
        <v>8023752.5853999993</v>
      </c>
      <c r="C334" s="13">
        <v>0.182574374215833</v>
      </c>
      <c r="D334" s="47" t="e">
        <f>SUM(#REF!)</f>
        <v>#REF!</v>
      </c>
      <c r="E334" s="91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9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5">
        <v>38445</v>
      </c>
      <c r="B335" s="86">
        <v>7545413.1597999996</v>
      </c>
      <c r="C335" s="13">
        <v>0.1489605903807778</v>
      </c>
      <c r="D335" s="47" t="e">
        <f>SUM(#REF!)</f>
        <v>#REF!</v>
      </c>
      <c r="E335" s="91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9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5">
        <v>38452</v>
      </c>
      <c r="B336" s="86">
        <v>6789627.0111999996</v>
      </c>
      <c r="C336" s="13">
        <v>9.7362121275284874E-2</v>
      </c>
      <c r="D336" s="47" t="e">
        <f>SUM(#REF!)</f>
        <v>#REF!</v>
      </c>
      <c r="E336" s="91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9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5">
        <v>38459</v>
      </c>
      <c r="B337" s="86">
        <v>6904596.5795999998</v>
      </c>
      <c r="C337" s="13">
        <v>0.20269743182987821</v>
      </c>
      <c r="D337" s="47" t="e">
        <f>SUM(#REF!)</f>
        <v>#REF!</v>
      </c>
      <c r="E337" s="91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9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5">
        <v>38466</v>
      </c>
      <c r="B338" s="86">
        <v>6173571.2700000005</v>
      </c>
      <c r="C338" s="13">
        <v>8.4050398280843375E-2</v>
      </c>
      <c r="D338" s="47" t="e">
        <f>SUM(#REF!)</f>
        <v>#REF!</v>
      </c>
      <c r="E338" s="91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9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5">
        <v>38473</v>
      </c>
      <c r="B339" s="86">
        <v>7734652.3553999998</v>
      </c>
      <c r="C339" s="13">
        <v>7.9037894588801949E-2</v>
      </c>
      <c r="D339" s="47" t="e">
        <f>SUM(#REF!)</f>
        <v>#REF!</v>
      </c>
      <c r="E339" s="91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9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5">
        <v>38480</v>
      </c>
      <c r="B340" s="86">
        <v>6583223.3626999995</v>
      </c>
      <c r="C340" s="13">
        <v>7.504243233246255E-2</v>
      </c>
      <c r="D340" s="47" t="e">
        <f>SUM(#REF!)</f>
        <v>#REF!</v>
      </c>
      <c r="E340" s="91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9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5">
        <v>38487</v>
      </c>
      <c r="B341" s="86">
        <v>6613302.0775999995</v>
      </c>
      <c r="C341" s="13">
        <v>1.9753476495729005E-2</v>
      </c>
      <c r="D341" s="47" t="e">
        <f>SUM(#REF!)</f>
        <v>#REF!</v>
      </c>
      <c r="E341" s="91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9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5">
        <v>38494</v>
      </c>
      <c r="B342" s="86">
        <v>6928875.5751999998</v>
      </c>
      <c r="C342" s="13">
        <v>0.13889422163709386</v>
      </c>
      <c r="D342" s="47" t="e">
        <f>SUM(#REF!)</f>
        <v>#REF!</v>
      </c>
      <c r="E342" s="91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9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5">
        <v>38501</v>
      </c>
      <c r="B343" s="86">
        <v>7435175.9240999995</v>
      </c>
      <c r="C343" s="13">
        <v>0.12041587582441848</v>
      </c>
      <c r="D343" s="47" t="e">
        <f>SUM(#REF!)</f>
        <v>#REF!</v>
      </c>
      <c r="E343" s="91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9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5">
        <v>38508</v>
      </c>
      <c r="B344" s="86">
        <v>7471273.2185000004</v>
      </c>
      <c r="C344" s="13">
        <v>0.13783255758415769</v>
      </c>
      <c r="D344" s="47" t="e">
        <f>SUM(#REF!)</f>
        <v>#REF!</v>
      </c>
      <c r="E344" s="91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9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5">
        <v>38515</v>
      </c>
      <c r="B345" s="86">
        <v>6905092.5184999993</v>
      </c>
      <c r="C345" s="13">
        <v>0.18754296477823562</v>
      </c>
      <c r="D345" s="47" t="e">
        <f>SUM(#REF!)</f>
        <v>#REF!</v>
      </c>
      <c r="E345" s="91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9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5">
        <v>38522</v>
      </c>
      <c r="B346" s="86">
        <v>6231658.981399999</v>
      </c>
      <c r="C346" s="13">
        <v>8.1553266909018207E-2</v>
      </c>
      <c r="D346" s="47" t="e">
        <f>SUM(#REF!)</f>
        <v>#REF!</v>
      </c>
      <c r="E346" s="91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9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5">
        <v>38529</v>
      </c>
      <c r="B347" s="86">
        <v>7162483.7499000002</v>
      </c>
      <c r="C347" s="13">
        <v>0.15047493812644719</v>
      </c>
      <c r="D347" s="47" t="e">
        <f>SUM(#REF!)</f>
        <v>#REF!</v>
      </c>
      <c r="E347" s="91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9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5">
        <v>38536</v>
      </c>
      <c r="B348" s="86">
        <v>7883473.1365999989</v>
      </c>
      <c r="C348" s="13">
        <v>0.13735884640355489</v>
      </c>
      <c r="D348" s="47" t="e">
        <f>SUM(#REF!)</f>
        <v>#REF!</v>
      </c>
      <c r="E348" s="91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9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5">
        <v>38543</v>
      </c>
      <c r="B349" s="86">
        <v>7510369.4648000002</v>
      </c>
      <c r="C349" s="13">
        <v>0.18955458897456179</v>
      </c>
      <c r="D349" s="47" t="e">
        <f>SUM(#REF!)</f>
        <v>#REF!</v>
      </c>
      <c r="E349" s="91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9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5">
        <v>38550</v>
      </c>
      <c r="B350" s="86">
        <v>7403585.5370999994</v>
      </c>
      <c r="C350" s="13">
        <v>0.32056494987653594</v>
      </c>
      <c r="D350" s="47" t="e">
        <f>SUM(#REF!)</f>
        <v>#REF!</v>
      </c>
      <c r="E350" s="91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9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5">
        <v>38557</v>
      </c>
      <c r="B351" s="86">
        <v>6980939.892</v>
      </c>
      <c r="C351" s="13">
        <v>4.4073386036861173E-2</v>
      </c>
      <c r="D351" s="47" t="e">
        <f>SUM(#REF!)</f>
        <v>#REF!</v>
      </c>
      <c r="E351" s="91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9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5">
        <v>38564</v>
      </c>
      <c r="B352" s="86">
        <v>7699696.8568000002</v>
      </c>
      <c r="C352" s="13">
        <v>8.4331432850460963E-2</v>
      </c>
      <c r="D352" s="47" t="e">
        <f>SUM(#REF!)</f>
        <v>#REF!</v>
      </c>
      <c r="E352" s="91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9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5">
        <v>38571</v>
      </c>
      <c r="B353" s="86">
        <v>6649286.8175999997</v>
      </c>
      <c r="C353" s="13">
        <v>9.3418851813253934E-3</v>
      </c>
      <c r="D353" s="47" t="e">
        <f>SUM(#REF!)</f>
        <v>#REF!</v>
      </c>
      <c r="E353" s="91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9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5">
        <v>38578</v>
      </c>
      <c r="B354" s="86">
        <v>7207110.0122999987</v>
      </c>
      <c r="C354" s="13">
        <v>0.19312456698309766</v>
      </c>
      <c r="D354" s="47" t="e">
        <f>SUM(#REF!)</f>
        <v>#REF!</v>
      </c>
      <c r="E354" s="91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9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5">
        <v>38585</v>
      </c>
      <c r="B355" s="86">
        <v>7082783.2584999995</v>
      </c>
      <c r="C355" s="13">
        <v>0.22985838735142394</v>
      </c>
      <c r="D355" s="47" t="e">
        <f>SUM(#REF!)</f>
        <v>#REF!</v>
      </c>
      <c r="E355" s="91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9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5">
        <v>38592</v>
      </c>
      <c r="B356" s="86">
        <v>7086205.5097999992</v>
      </c>
      <c r="C356" s="13">
        <v>4.9265981839268225E-2</v>
      </c>
      <c r="D356" s="47" t="e">
        <f>SUM(#REF!)</f>
        <v>#REF!</v>
      </c>
      <c r="E356" s="91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9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5">
        <v>38599</v>
      </c>
      <c r="B357" s="86">
        <v>7640473.2352</v>
      </c>
      <c r="C357" s="13">
        <v>5.0594928328316913E-2</v>
      </c>
      <c r="D357" s="47" t="e">
        <f>SUM(#REF!)</f>
        <v>#REF!</v>
      </c>
      <c r="E357" s="91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9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5">
        <v>38606</v>
      </c>
      <c r="B358" s="86">
        <v>7386068.5309999995</v>
      </c>
      <c r="C358" s="13">
        <v>0.12136362040313053</v>
      </c>
      <c r="D358" s="47" t="e">
        <f>SUM(#REF!)</f>
        <v>#REF!</v>
      </c>
      <c r="E358" s="91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9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5">
        <v>38613</v>
      </c>
      <c r="B359" s="86">
        <v>6679137.7113999994</v>
      </c>
      <c r="C359" s="13">
        <v>0.1373089163118606</v>
      </c>
      <c r="D359" s="47" t="e">
        <f>SUM(#REF!)</f>
        <v>#REF!</v>
      </c>
      <c r="E359" s="91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9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5">
        <v>38620</v>
      </c>
      <c r="B360" s="86">
        <v>6929329.3311000001</v>
      </c>
      <c r="C360" s="13">
        <v>3.1371023871281212E-2</v>
      </c>
      <c r="D360" s="47" t="e">
        <f>SUM(#REF!)</f>
        <v>#REF!</v>
      </c>
      <c r="E360" s="91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9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5">
        <v>38627</v>
      </c>
      <c r="B361" s="86">
        <v>8270754.2869999995</v>
      </c>
      <c r="C361" s="13">
        <v>0.21399621101089927</v>
      </c>
      <c r="D361" s="47" t="e">
        <f>SUM(#REF!)</f>
        <v>#REF!</v>
      </c>
      <c r="E361" s="91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9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5">
        <v>38634</v>
      </c>
      <c r="B362" s="86">
        <v>7500658.2660999997</v>
      </c>
      <c r="C362" s="13">
        <v>0.20205213661713328</v>
      </c>
      <c r="D362" s="47" t="e">
        <f>SUM(#REF!)</f>
        <v>#REF!</v>
      </c>
      <c r="E362" s="91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9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5">
        <v>38641</v>
      </c>
      <c r="B363" s="86">
        <v>6311972.4854999986</v>
      </c>
      <c r="C363" s="13">
        <v>-8.6496166339316005E-3</v>
      </c>
      <c r="D363" s="47" t="e">
        <f>SUM(#REF!)</f>
        <v>#REF!</v>
      </c>
      <c r="E363" s="91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9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5">
        <v>38648</v>
      </c>
      <c r="B364" s="86">
        <v>6660447.2944999989</v>
      </c>
      <c r="C364" s="13">
        <v>9.3013943034315094E-2</v>
      </c>
      <c r="D364" s="47" t="e">
        <f>SUM(#REF!)</f>
        <v>#REF!</v>
      </c>
      <c r="E364" s="91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9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5">
        <v>38655</v>
      </c>
      <c r="B365" s="86">
        <v>7009806.3334999988</v>
      </c>
      <c r="C365" s="13">
        <v>1.529163336725281E-2</v>
      </c>
      <c r="D365" s="47" t="e">
        <f>SUM(#REF!)</f>
        <v>#REF!</v>
      </c>
      <c r="E365" s="91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9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5">
        <v>38662</v>
      </c>
      <c r="B366" s="86">
        <v>7357278.6531999996</v>
      </c>
      <c r="C366" s="13">
        <v>0.14908937399279742</v>
      </c>
      <c r="D366" s="47" t="e">
        <f>SUM(#REF!)</f>
        <v>#REF!</v>
      </c>
      <c r="E366" s="91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9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5">
        <v>38669</v>
      </c>
      <c r="B367" s="86">
        <v>7088441.5771000003</v>
      </c>
      <c r="C367" s="13">
        <v>0.19307283151505983</v>
      </c>
      <c r="D367" s="47" t="e">
        <f>SUM(#REF!)</f>
        <v>#REF!</v>
      </c>
      <c r="E367" s="91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9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5">
        <v>38676</v>
      </c>
      <c r="B368" s="86">
        <v>6670560.1426999997</v>
      </c>
      <c r="C368" s="13">
        <v>0.10904897087519294</v>
      </c>
      <c r="D368" s="47" t="e">
        <f>SUM(#REF!)</f>
        <v>#REF!</v>
      </c>
      <c r="E368" s="91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9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5">
        <v>38683</v>
      </c>
      <c r="B369" s="86">
        <v>7519647.1170999995</v>
      </c>
      <c r="C369" s="13">
        <v>8.5486154876904807E-2</v>
      </c>
      <c r="D369" s="47" t="e">
        <f>SUM(#REF!)</f>
        <v>#REF!</v>
      </c>
      <c r="E369" s="91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9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5">
        <v>38690</v>
      </c>
      <c r="B370" s="86">
        <v>8158277.3171999995</v>
      </c>
      <c r="C370" s="13">
        <v>3.3551046050837474E-2</v>
      </c>
      <c r="D370" s="47" t="e">
        <f>SUM(#REF!)</f>
        <v>#REF!</v>
      </c>
      <c r="E370" s="91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9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5">
        <v>38697</v>
      </c>
      <c r="B371" s="86">
        <v>7934437.3237999985</v>
      </c>
      <c r="C371" s="13">
        <v>0.10879237073674108</v>
      </c>
      <c r="D371" s="47" t="e">
        <f>SUM(#REF!)</f>
        <v>#REF!</v>
      </c>
      <c r="E371" s="91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9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5">
        <v>38704</v>
      </c>
      <c r="B372" s="86">
        <v>8168995.7807999989</v>
      </c>
      <c r="C372" s="13">
        <v>7.9482194946980833E-2</v>
      </c>
      <c r="D372" s="47" t="e">
        <f>SUM(#REF!)</f>
        <v>#REF!</v>
      </c>
      <c r="E372" s="91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9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5">
        <v>38711</v>
      </c>
      <c r="B373" s="86">
        <v>7456727.5034999987</v>
      </c>
      <c r="C373" s="13">
        <v>7.1827369262225327E-2</v>
      </c>
      <c r="D373" s="47" t="e">
        <f>SUM(#REF!)</f>
        <v>#REF!</v>
      </c>
      <c r="E373" s="91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9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5">
        <v>38718</v>
      </c>
      <c r="B374" s="86">
        <v>8815500.6795000006</v>
      </c>
      <c r="C374" s="13">
        <v>0.16273658572276051</v>
      </c>
      <c r="D374" s="47" t="e">
        <f>SUM(#REF!)</f>
        <v>#REF!</v>
      </c>
      <c r="E374" s="91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9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5">
        <v>38725</v>
      </c>
      <c r="B375" s="86">
        <v>7947868.705099999</v>
      </c>
      <c r="C375" s="13">
        <v>8.6200800840361191E-2</v>
      </c>
      <c r="D375" s="47" t="e">
        <f>SUM(#REF!)</f>
        <v>#REF!</v>
      </c>
      <c r="E375" s="91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9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5">
        <v>38732</v>
      </c>
      <c r="B376" s="86">
        <v>7563035.3566999994</v>
      </c>
      <c r="C376" s="13">
        <v>0.17714315202979058</v>
      </c>
      <c r="D376" s="47" t="e">
        <f>SUM(#REF!)</f>
        <v>#REF!</v>
      </c>
      <c r="E376" s="91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9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5">
        <v>38739</v>
      </c>
      <c r="B377" s="86">
        <v>6773410.7612000005</v>
      </c>
      <c r="C377" s="13">
        <v>0.10299404929221967</v>
      </c>
      <c r="D377" s="47" t="e">
        <f>SUM(#REF!)</f>
        <v>#REF!</v>
      </c>
      <c r="E377" s="91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9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5">
        <v>38746</v>
      </c>
      <c r="B378" s="86">
        <v>7449310.1579999998</v>
      </c>
      <c r="C378" s="13">
        <v>1.2012914234995398E-2</v>
      </c>
      <c r="D378" s="47" t="e">
        <f>SUM(#REF!)</f>
        <v>#REF!</v>
      </c>
      <c r="E378" s="91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9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5">
        <v>38753</v>
      </c>
      <c r="B379" s="86">
        <v>8004388.220999999</v>
      </c>
      <c r="C379" s="13">
        <v>8.5219139246923703E-2</v>
      </c>
      <c r="D379" s="47" t="e">
        <f>SUM(#REF!)</f>
        <v>#REF!</v>
      </c>
      <c r="E379" s="91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9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5">
        <v>38760</v>
      </c>
      <c r="B380" s="86">
        <v>7455239.7260999996</v>
      </c>
      <c r="C380" s="13">
        <v>0.13489400423621412</v>
      </c>
      <c r="D380" s="47" t="e">
        <f>SUM(#REF!)</f>
        <v>#REF!</v>
      </c>
      <c r="E380" s="91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9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5">
        <v>38767</v>
      </c>
      <c r="B381" s="86">
        <v>6906508.1028000005</v>
      </c>
      <c r="C381" s="13">
        <v>0.11404664859390912</v>
      </c>
      <c r="D381" s="47">
        <v>1615934</v>
      </c>
      <c r="E381" s="91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9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5">
        <v>38774</v>
      </c>
      <c r="B382" s="86">
        <v>8177662.5600999994</v>
      </c>
      <c r="C382" s="13">
        <v>0.19283568062676082</v>
      </c>
      <c r="D382" s="47">
        <v>0</v>
      </c>
      <c r="E382" s="91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9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5">
        <v>38781</v>
      </c>
      <c r="B383" s="86">
        <v>8319583.4879000001</v>
      </c>
      <c r="C383" s="13">
        <v>0.10942453590517665</v>
      </c>
      <c r="D383" s="47">
        <v>2933089</v>
      </c>
      <c r="E383" s="91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9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5">
        <v>38788</v>
      </c>
      <c r="B384" s="86">
        <v>8014309.3934999984</v>
      </c>
      <c r="C384" s="13">
        <v>0.25747612164001676</v>
      </c>
      <c r="D384" s="47">
        <v>0</v>
      </c>
      <c r="E384" s="91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9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5">
        <v>38795</v>
      </c>
      <c r="B385" s="86">
        <v>7561790.0923999976</v>
      </c>
      <c r="C385" s="13">
        <v>9.3451984924894704E-2</v>
      </c>
      <c r="D385" s="47">
        <v>1045938</v>
      </c>
      <c r="E385" s="91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9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5">
        <v>38802</v>
      </c>
      <c r="B386" s="86">
        <v>8470917.066800002</v>
      </c>
      <c r="C386" s="13">
        <v>5.5730093449499085E-2</v>
      </c>
      <c r="D386" s="47">
        <v>2000000</v>
      </c>
      <c r="E386" s="91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9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5">
        <v>38809</v>
      </c>
      <c r="B387" s="86">
        <v>8520604.0561999995</v>
      </c>
      <c r="C387" s="13">
        <v>0.12924287587001371</v>
      </c>
      <c r="D387" s="47">
        <v>880000</v>
      </c>
      <c r="E387" s="91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9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5">
        <v>38816</v>
      </c>
      <c r="B388" s="86">
        <v>8202348.1183999991</v>
      </c>
      <c r="C388" s="13">
        <v>0.20807050297013507</v>
      </c>
      <c r="D388" s="47">
        <v>1801989</v>
      </c>
      <c r="E388" s="91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9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5">
        <v>38823</v>
      </c>
      <c r="B389" s="86">
        <v>8225475.2730999999</v>
      </c>
      <c r="C389" s="13">
        <v>0.19130425337268897</v>
      </c>
      <c r="D389" s="47">
        <v>841565.12</v>
      </c>
      <c r="E389" s="91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9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5">
        <v>38830</v>
      </c>
      <c r="B390" s="86">
        <v>7657844.2157999994</v>
      </c>
      <c r="C390" s="13">
        <v>0.24042371601227153</v>
      </c>
      <c r="D390" s="47">
        <v>1286093</v>
      </c>
      <c r="E390" s="91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9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5">
        <v>38837</v>
      </c>
      <c r="B391" s="86">
        <v>9816041.4367000014</v>
      </c>
      <c r="C391" s="13">
        <v>0.26909924139601005</v>
      </c>
      <c r="D391" s="47">
        <v>1770036</v>
      </c>
      <c r="E391" s="91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9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6">
        <v>8459111.5867999997</v>
      </c>
      <c r="C392" s="13">
        <v>0.28494980661428393</v>
      </c>
      <c r="D392" s="47">
        <v>400000</v>
      </c>
      <c r="E392" s="91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9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6">
        <v>7641923.4314000001</v>
      </c>
      <c r="C393" s="13">
        <v>0.15553823819481294</v>
      </c>
      <c r="D393" s="47">
        <v>0</v>
      </c>
      <c r="E393" s="91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9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6">
        <v>7247676.0821999991</v>
      </c>
      <c r="C394" s="13">
        <v>4.6010424568895036E-2</v>
      </c>
      <c r="D394" s="47">
        <v>0</v>
      </c>
      <c r="E394" s="91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9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6">
        <v>8396311.2391999997</v>
      </c>
      <c r="C395" s="13">
        <v>0.1292686716375635</v>
      </c>
      <c r="D395" s="47">
        <v>400000</v>
      </c>
      <c r="E395" s="91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9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6">
        <v>8921127.0433999971</v>
      </c>
      <c r="C396" s="13">
        <v>0.19405712821610366</v>
      </c>
      <c r="D396" s="47">
        <v>1165043</v>
      </c>
      <c r="E396" s="91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9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6">
        <v>7737440.305900001</v>
      </c>
      <c r="C397" s="13">
        <v>0.12054114918373515</v>
      </c>
      <c r="D397" s="47">
        <v>1200000</v>
      </c>
      <c r="E397" s="91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9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6">
        <v>8097208.7081999984</v>
      </c>
      <c r="C398" s="13">
        <v>0.29936646603548356</v>
      </c>
      <c r="D398" s="47">
        <v>480000</v>
      </c>
      <c r="E398" s="91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9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6">
        <v>8156516.9998999992</v>
      </c>
      <c r="C399" s="13">
        <v>0.13878331661330146</v>
      </c>
      <c r="D399" s="47">
        <v>2930814</v>
      </c>
      <c r="E399" s="91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9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6">
        <v>8792427.5204000007</v>
      </c>
      <c r="C400" s="13">
        <v>0.11529872279009479</v>
      </c>
      <c r="D400" s="47">
        <v>1168358</v>
      </c>
      <c r="E400" s="91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9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6">
        <v>8043752.2142000003</v>
      </c>
      <c r="C401" s="13">
        <v>7.1019508680616461E-2</v>
      </c>
      <c r="D401" s="47">
        <v>1320452</v>
      </c>
      <c r="E401" s="91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9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6">
        <v>7909566.6277000001</v>
      </c>
      <c r="C402" s="13">
        <v>6.8342708821892639E-2</v>
      </c>
      <c r="D402" s="47">
        <v>3794685.4</v>
      </c>
      <c r="E402" s="91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9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6">
        <v>8217330.0687999995</v>
      </c>
      <c r="C403" s="13">
        <v>0.17710941448111805</v>
      </c>
      <c r="D403" s="47">
        <v>829700</v>
      </c>
      <c r="E403" s="91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9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6">
        <v>9206242.2581000011</v>
      </c>
      <c r="C404" s="13">
        <v>0.19566295002503797</v>
      </c>
      <c r="D404" s="47">
        <v>947953</v>
      </c>
      <c r="E404" s="91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9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6">
        <v>8448170.7111999989</v>
      </c>
      <c r="C405" s="13">
        <v>0.27053787014248387</v>
      </c>
      <c r="D405" s="47">
        <v>965555.16</v>
      </c>
      <c r="E405" s="91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9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6">
        <v>8939335.605200002</v>
      </c>
      <c r="C406" s="13">
        <v>0.24034954231914107</v>
      </c>
      <c r="D406" s="47">
        <v>1611950</v>
      </c>
      <c r="E406" s="91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9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6">
        <v>8018187.2191999992</v>
      </c>
      <c r="C407" s="13">
        <v>0.13206728577744187</v>
      </c>
      <c r="D407" s="47">
        <v>0</v>
      </c>
      <c r="E407" s="91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9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6">
        <v>8958034.3825000003</v>
      </c>
      <c r="C408" s="13">
        <v>0.26415108482407423</v>
      </c>
      <c r="D408" s="47">
        <v>530969</v>
      </c>
      <c r="E408" s="91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9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6">
        <v>9611500.6865999997</v>
      </c>
      <c r="C409" s="13">
        <v>0.25797190706975948</v>
      </c>
      <c r="D409" s="47">
        <v>0</v>
      </c>
      <c r="E409" s="91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9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6">
        <v>8113197.7248999998</v>
      </c>
      <c r="C410" s="13">
        <v>9.8446039438731647E-2</v>
      </c>
      <c r="D410" s="47">
        <v>1380668</v>
      </c>
      <c r="E410" s="91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9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6">
        <v>8595287.0075000003</v>
      </c>
      <c r="C411" s="13">
        <v>0.28688572969973403</v>
      </c>
      <c r="D411" s="47">
        <v>0</v>
      </c>
      <c r="E411" s="91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9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6">
        <v>8757603.8821999989</v>
      </c>
      <c r="C412" s="13">
        <v>0.26384581591387124</v>
      </c>
      <c r="D412" s="47">
        <v>1381693</v>
      </c>
      <c r="E412" s="91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9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6">
        <v>9330827.5744000003</v>
      </c>
      <c r="C413" s="13">
        <v>0.12817129497683521</v>
      </c>
      <c r="D413" s="47">
        <v>2997650</v>
      </c>
      <c r="E413" s="91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9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6">
        <v>8190742.2509000003</v>
      </c>
      <c r="C414" s="13">
        <v>9.2003122968407514E-2</v>
      </c>
      <c r="D414" s="47">
        <v>835210</v>
      </c>
      <c r="E414" s="91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9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6">
        <v>8202350.1498999987</v>
      </c>
      <c r="C415" s="13">
        <v>0.29949079606139239</v>
      </c>
      <c r="D415" s="47">
        <v>1227820.05</v>
      </c>
      <c r="E415" s="91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9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6">
        <v>7168893.3843</v>
      </c>
      <c r="C416" s="13">
        <v>7.6338129755919137E-2</v>
      </c>
      <c r="D416" s="47">
        <v>3054114</v>
      </c>
      <c r="E416" s="91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9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6">
        <v>8796029.2675999999</v>
      </c>
      <c r="C417" s="13">
        <v>0.25481772949469472</v>
      </c>
      <c r="D417" s="47">
        <v>1660985</v>
      </c>
      <c r="E417" s="91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9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6">
        <v>9479851.2960999981</v>
      </c>
      <c r="C418" s="13">
        <v>0.28849969437773026</v>
      </c>
      <c r="D418" s="47">
        <v>2050000</v>
      </c>
      <c r="E418" s="91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9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6">
        <v>8248631.5195999993</v>
      </c>
      <c r="C419" s="13">
        <v>0.16367348589683273</v>
      </c>
      <c r="D419" s="47">
        <v>2083338</v>
      </c>
      <c r="E419" s="91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9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6">
        <v>8806116.3806000017</v>
      </c>
      <c r="C420" s="13">
        <v>0.32014646329769936</v>
      </c>
      <c r="D420" s="47">
        <v>800000</v>
      </c>
      <c r="E420" s="91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9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6">
        <v>8838270.288900001</v>
      </c>
      <c r="C421" s="13">
        <v>0.17535705482793151</v>
      </c>
      <c r="D421" s="47">
        <v>762287</v>
      </c>
      <c r="E421" s="91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9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6">
        <v>9938719.7774999999</v>
      </c>
      <c r="C422" s="13">
        <v>0.21823755078125551</v>
      </c>
      <c r="D422" s="47">
        <v>2280424.41</v>
      </c>
      <c r="E422" s="91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9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6">
        <v>9645814.8202</v>
      </c>
      <c r="C423" s="13">
        <v>0.21568983742131076</v>
      </c>
      <c r="D423" s="47">
        <v>1455148</v>
      </c>
      <c r="E423" s="91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9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6">
        <v>10572145.356599998</v>
      </c>
      <c r="C424" s="13">
        <v>0.29417931411450127</v>
      </c>
      <c r="D424" s="47">
        <v>710069.05</v>
      </c>
      <c r="E424" s="91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9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6">
        <v>10721970.921699999</v>
      </c>
      <c r="C425" s="13">
        <v>0.43789228138850156</v>
      </c>
      <c r="D425" s="47">
        <v>1927020.02</v>
      </c>
      <c r="E425" s="91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9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6">
        <v>9949294.8267000001</v>
      </c>
      <c r="C426" s="13">
        <v>0.1286136985771642</v>
      </c>
      <c r="D426" s="47">
        <v>741897</v>
      </c>
      <c r="E426" s="91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9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6">
        <v>9508684.2957000006</v>
      </c>
      <c r="C427" s="13">
        <v>0.19638165255528883</v>
      </c>
      <c r="D427" s="47">
        <v>1015786</v>
      </c>
      <c r="E427" s="91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9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6">
        <v>8584058.1865999997</v>
      </c>
      <c r="C428" s="13">
        <v>0.13500172638958885</v>
      </c>
      <c r="D428" s="47">
        <v>600000</v>
      </c>
      <c r="E428" s="91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9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6">
        <v>8284890.9586999994</v>
      </c>
      <c r="C429" s="13">
        <v>0.22314905308241184</v>
      </c>
      <c r="D429" s="47">
        <v>880000</v>
      </c>
      <c r="E429" s="91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9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6">
        <v>9298454.7705000006</v>
      </c>
      <c r="C430" s="13">
        <v>0.24823031573120335</v>
      </c>
      <c r="D430" s="47">
        <v>3448246</v>
      </c>
      <c r="E430" s="91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9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6">
        <v>8976041.2142999992</v>
      </c>
      <c r="C431" s="13">
        <v>0.12139003837305262</v>
      </c>
      <c r="D431" s="47">
        <v>2624122</v>
      </c>
      <c r="E431" s="91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9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6">
        <v>8614029.5779999997</v>
      </c>
      <c r="C432" s="13">
        <v>0.15543294306730338</v>
      </c>
      <c r="D432" s="47">
        <v>1600000</v>
      </c>
      <c r="E432" s="91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9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6">
        <v>8841186.2835000008</v>
      </c>
      <c r="C433" s="13">
        <v>0.28012392831562072</v>
      </c>
      <c r="D433" s="47">
        <v>1217308</v>
      </c>
      <c r="E433" s="91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9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6">
        <v>9514539.3812999986</v>
      </c>
      <c r="C434" s="13">
        <v>0.16347908847728876</v>
      </c>
      <c r="D434" s="47">
        <v>2292482</v>
      </c>
      <c r="E434" s="91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9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6">
        <v>10773258.2589</v>
      </c>
      <c r="C435" s="13">
        <v>0.29492759758569931</v>
      </c>
      <c r="D435" s="47">
        <v>1206101.05</v>
      </c>
      <c r="E435" s="91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9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6">
        <v>9478309.6645999998</v>
      </c>
      <c r="C436" s="13">
        <v>0.1826732908873443</v>
      </c>
      <c r="D436" s="47">
        <v>1200000</v>
      </c>
      <c r="E436" s="91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9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6">
        <v>9292148.4204999972</v>
      </c>
      <c r="C437" s="13">
        <v>0.22882919347881692</v>
      </c>
      <c r="D437" s="47">
        <v>1742688.46</v>
      </c>
      <c r="E437" s="91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9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6">
        <v>9953946.4838999994</v>
      </c>
      <c r="C438" s="13">
        <v>0.17507306533697786</v>
      </c>
      <c r="D438" s="47">
        <v>2458897.0499999998</v>
      </c>
      <c r="E438" s="91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9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6">
        <v>10686261.176600002</v>
      </c>
      <c r="C439" s="13">
        <v>0.25416708793365017</v>
      </c>
      <c r="D439" s="47">
        <v>1313762.1299999999</v>
      </c>
      <c r="E439" s="91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9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6">
        <v>9785246.6069999989</v>
      </c>
      <c r="C440" s="13">
        <v>0.1929811397603507</v>
      </c>
      <c r="D440" s="47">
        <v>0</v>
      </c>
      <c r="E440" s="91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9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6">
        <v>9876018.3820999991</v>
      </c>
      <c r="C441" s="13">
        <v>0.20066233915963694</v>
      </c>
      <c r="D441" s="47">
        <v>694371</v>
      </c>
      <c r="E441" s="91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9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6">
        <v>8563205.0976999998</v>
      </c>
      <c r="C442" s="13">
        <v>0.11822659959992654</v>
      </c>
      <c r="D442" s="47">
        <v>3598850</v>
      </c>
      <c r="E442" s="91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9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6">
        <v>10921115.347000001</v>
      </c>
      <c r="C443" s="13">
        <v>0.1125783664857376</v>
      </c>
      <c r="D443" s="47">
        <v>1261922</v>
      </c>
      <c r="E443" s="91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9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6">
        <v>10120912.9727</v>
      </c>
      <c r="C444" s="13">
        <v>0.19645105385453876</v>
      </c>
      <c r="D444" s="47">
        <v>2291229</v>
      </c>
      <c r="E444" s="91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9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6">
        <v>9411406.0497999974</v>
      </c>
      <c r="C445" s="13">
        <v>0.23154937814861465</v>
      </c>
      <c r="D445" s="47">
        <v>1089151</v>
      </c>
      <c r="E445" s="91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9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6">
        <v>8762974.5834999997</v>
      </c>
      <c r="C446" s="13">
        <v>0.20907370640107836</v>
      </c>
      <c r="D446" s="47">
        <v>2101619</v>
      </c>
      <c r="E446" s="91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9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6">
        <v>8659720.166100001</v>
      </c>
      <c r="C447" s="13">
        <v>3.1371982218836747E-2</v>
      </c>
      <c r="D447" s="47">
        <v>1223133</v>
      </c>
      <c r="E447" s="91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9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6">
        <v>9802587.5357000008</v>
      </c>
      <c r="C448" s="13">
        <v>9.8805956692671781E-2</v>
      </c>
      <c r="D448" s="47">
        <v>328100.52</v>
      </c>
      <c r="E448" s="91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9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6">
        <v>9200606.2978999987</v>
      </c>
      <c r="C449" s="13">
        <v>0.18910207176452087</v>
      </c>
      <c r="D449" s="47">
        <v>2002056.3</v>
      </c>
      <c r="E449" s="91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9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6">
        <v>9308333.4353</v>
      </c>
      <c r="C450" s="13">
        <v>0.14957311472946255</v>
      </c>
      <c r="D450" s="47">
        <v>3038932.2</v>
      </c>
      <c r="E450" s="91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9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6">
        <v>9285247.2046999987</v>
      </c>
      <c r="C451" s="13">
        <v>0.13838384751896404</v>
      </c>
      <c r="D451" s="47">
        <v>0</v>
      </c>
      <c r="E451" s="91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9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6">
        <v>11189561.953699999</v>
      </c>
      <c r="C452" s="13">
        <v>0.27263624610361803</v>
      </c>
      <c r="D452" s="47">
        <v>0</v>
      </c>
      <c r="E452" s="91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9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6">
        <v>10100739.377700001</v>
      </c>
      <c r="C453" s="13">
        <v>0.25572482949794351</v>
      </c>
      <c r="D453" s="47">
        <v>1045392</v>
      </c>
      <c r="E453" s="91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9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6">
        <v>9640482.8585999999</v>
      </c>
      <c r="C454" s="13">
        <v>0.21883831471097026</v>
      </c>
      <c r="D454" s="47">
        <v>1888371.68</v>
      </c>
      <c r="E454" s="91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9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6">
        <v>9379085.6700999998</v>
      </c>
      <c r="C455" s="13">
        <v>0.14137871931310353</v>
      </c>
      <c r="D455" s="47">
        <v>2466131.06</v>
      </c>
      <c r="E455" s="91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9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6">
        <v>10319099.054500001</v>
      </c>
      <c r="C456" s="13">
        <v>0.12088067695816562</v>
      </c>
      <c r="D456" s="47">
        <v>1207407.05</v>
      </c>
      <c r="E456" s="91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9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6">
        <v>10235673.6337</v>
      </c>
      <c r="C457" s="13">
        <v>0.21158461205456636</v>
      </c>
      <c r="D457" s="47">
        <v>0</v>
      </c>
      <c r="E457" s="91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9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6">
        <v>10516415.0723</v>
      </c>
      <c r="C458" s="13">
        <v>0.17642021026513577</v>
      </c>
      <c r="D458" s="47">
        <v>1745454</v>
      </c>
      <c r="E458" s="91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9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6">
        <v>9482842.2694999985</v>
      </c>
      <c r="C459" s="13">
        <v>0.18266660658568812</v>
      </c>
      <c r="D459" s="47">
        <v>1352139</v>
      </c>
      <c r="E459" s="91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9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6">
        <v>10209977.835899999</v>
      </c>
      <c r="C460" s="13">
        <v>0.13975649120589861</v>
      </c>
      <c r="D460" s="47">
        <v>300000</v>
      </c>
      <c r="E460" s="91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9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6">
        <v>10228233.1229</v>
      </c>
      <c r="C461" s="13">
        <v>6.4166091894455768E-2</v>
      </c>
      <c r="D461" s="47">
        <v>0</v>
      </c>
      <c r="E461" s="91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9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6">
        <v>8879308.904699998</v>
      </c>
      <c r="C462" s="13">
        <v>9.4427771364273161E-2</v>
      </c>
      <c r="D462" s="47">
        <v>400000</v>
      </c>
      <c r="E462" s="91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9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6">
        <v>8145400.1894999994</v>
      </c>
      <c r="C463" s="13">
        <v>-5.2341104794690674E-2</v>
      </c>
      <c r="D463" s="47">
        <v>329520</v>
      </c>
      <c r="E463" s="91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9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6">
        <v>8384713.7719999999</v>
      </c>
      <c r="C464" s="13">
        <v>-4.2579010790600558E-2</v>
      </c>
      <c r="D464" s="47">
        <v>0</v>
      </c>
      <c r="E464" s="91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9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6">
        <v>10032261.234699998</v>
      </c>
      <c r="C465" s="13">
        <v>7.5173788681343501E-2</v>
      </c>
      <c r="D465" s="47">
        <v>473423.25</v>
      </c>
      <c r="E465" s="91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9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6">
        <v>9306550.6359000001</v>
      </c>
      <c r="C466" s="13">
        <v>0.13622799385213158</v>
      </c>
      <c r="D466" s="47">
        <v>1074243</v>
      </c>
      <c r="E466" s="91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9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6">
        <v>8722584.7436000016</v>
      </c>
      <c r="C467" s="13">
        <v>6.3425065279168358E-2</v>
      </c>
      <c r="D467" s="47">
        <v>1200000</v>
      </c>
      <c r="E467" s="91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9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6">
        <v>8336336.7007999979</v>
      </c>
      <c r="C468" s="13">
        <v>0.16284846961969324</v>
      </c>
      <c r="D468" s="47">
        <v>1200000</v>
      </c>
      <c r="E468" s="91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9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6">
        <v>10351312.738699999</v>
      </c>
      <c r="C469" s="13">
        <v>0.1768165411669167</v>
      </c>
      <c r="D469" s="47">
        <v>2085644.8</v>
      </c>
      <c r="E469" s="91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9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6">
        <v>10487881.114099998</v>
      </c>
      <c r="C470" s="13">
        <v>0.10633392724363744</v>
      </c>
      <c r="D470" s="47">
        <v>268900</v>
      </c>
      <c r="E470" s="91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9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6">
        <v>10144303.982799999</v>
      </c>
      <c r="C471" s="13">
        <v>0.22981660154118844</v>
      </c>
      <c r="D471" s="47">
        <v>1444922</v>
      </c>
      <c r="E471" s="91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9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6">
        <v>8487877.9409999996</v>
      </c>
      <c r="C472" s="13">
        <v>-3.6138341335243518E-2</v>
      </c>
      <c r="D472" s="47">
        <v>3415813</v>
      </c>
      <c r="E472" s="91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9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6">
        <v>9866944.353600001</v>
      </c>
      <c r="C473" s="13">
        <v>0.11638861802992317</v>
      </c>
      <c r="D473" s="47">
        <v>1145475</v>
      </c>
      <c r="E473" s="91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9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6">
        <v>10545737.477999998</v>
      </c>
      <c r="C474" s="13">
        <v>6.1076045415246583E-2</v>
      </c>
      <c r="D474" s="47">
        <v>7816682</v>
      </c>
      <c r="E474" s="91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9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6">
        <v>10454549.4745</v>
      </c>
      <c r="C475" s="13">
        <v>8.3843062444695748E-2</v>
      </c>
      <c r="D475" s="47">
        <v>800000</v>
      </c>
      <c r="E475" s="91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9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6">
        <v>11471114.5417</v>
      </c>
      <c r="C476" s="13">
        <v>8.5031860117094515E-2</v>
      </c>
      <c r="D476" s="47">
        <v>1768205.02</v>
      </c>
      <c r="E476" s="91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9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6">
        <v>11109107.956699999</v>
      </c>
      <c r="C477" s="13">
        <v>3.6106890965025951E-2</v>
      </c>
      <c r="D477" s="47">
        <v>1280000</v>
      </c>
      <c r="E477" s="91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9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6">
        <v>10772064.914700001</v>
      </c>
      <c r="C478" s="13">
        <v>8.2696321933491079E-2</v>
      </c>
      <c r="D478" s="47">
        <v>947763</v>
      </c>
      <c r="E478" s="91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9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6">
        <v>10432427.712200003</v>
      </c>
      <c r="C479" s="13">
        <v>9.7147343183718426E-2</v>
      </c>
      <c r="D479" s="47">
        <v>1174992</v>
      </c>
      <c r="E479" s="91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9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6">
        <v>9609184.2253999989</v>
      </c>
      <c r="C480" s="13">
        <v>0.11942207479444344</v>
      </c>
      <c r="D480" s="47">
        <v>1957107</v>
      </c>
      <c r="E480" s="91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9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6">
        <v>8890842.8206000011</v>
      </c>
      <c r="C481" s="13">
        <v>7.3139388909360337E-2</v>
      </c>
      <c r="D481" s="47">
        <v>2949024</v>
      </c>
      <c r="E481" s="91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9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6">
        <v>9884836.9919999987</v>
      </c>
      <c r="C482" s="13">
        <v>6.3062329814232987E-2</v>
      </c>
      <c r="D482" s="47">
        <v>2522487</v>
      </c>
      <c r="E482" s="91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9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6">
        <v>9847432.6447999999</v>
      </c>
      <c r="C483" s="13">
        <v>9.7079704704537306E-2</v>
      </c>
      <c r="D483" s="47">
        <v>3448759</v>
      </c>
      <c r="E483" s="91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9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6">
        <v>9699652.586099999</v>
      </c>
      <c r="C484" s="13">
        <v>0.12602963552303681</v>
      </c>
      <c r="D484" s="47">
        <v>2394345</v>
      </c>
      <c r="E484" s="91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9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6">
        <v>9198983.432599999</v>
      </c>
      <c r="C485" s="13">
        <v>4.0469359837801644E-2</v>
      </c>
      <c r="D485" s="47">
        <v>1759287</v>
      </c>
      <c r="E485" s="91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9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6">
        <v>9128507.8846999966</v>
      </c>
      <c r="C486" s="13">
        <v>-4.0572799284294692E-2</v>
      </c>
      <c r="D486" s="47">
        <v>3165028</v>
      </c>
      <c r="E486" s="91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9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6">
        <v>11449947.322899999</v>
      </c>
      <c r="C487" s="13">
        <v>6.2811922608554616E-2</v>
      </c>
      <c r="D487" s="47">
        <v>1754175</v>
      </c>
      <c r="E487" s="91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9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6">
        <v>10260173.726599999</v>
      </c>
      <c r="C488" s="13">
        <v>8.248982040754993E-2</v>
      </c>
      <c r="D488" s="47">
        <v>2514797.38</v>
      </c>
      <c r="E488" s="91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9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6">
        <v>9537167.806499999</v>
      </c>
      <c r="C489" s="13">
        <v>2.6368432241078876E-2</v>
      </c>
      <c r="D489" s="47">
        <v>1785466.1</v>
      </c>
      <c r="E489" s="91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9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6">
        <v>10207898.860199999</v>
      </c>
      <c r="C490" s="13">
        <v>2.5512732734775501E-2</v>
      </c>
      <c r="D490" s="47">
        <v>5185441.05</v>
      </c>
      <c r="E490" s="91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9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6">
        <v>11325263.824399998</v>
      </c>
      <c r="C491" s="13">
        <v>5.9796652658952176E-2</v>
      </c>
      <c r="D491" s="47">
        <v>4649340</v>
      </c>
      <c r="E491" s="91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9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6">
        <v>11355762.9462</v>
      </c>
      <c r="C492" s="13">
        <v>0.16049839133093613</v>
      </c>
      <c r="D492" s="47">
        <v>400000</v>
      </c>
      <c r="E492" s="91">
        <v>11055727.82</v>
      </c>
      <c r="G492" s="13">
        <v>0.15258987717794348</v>
      </c>
      <c r="H492" s="34">
        <v>8616</v>
      </c>
      <c r="I492" s="46">
        <v>1723633273.4400001</v>
      </c>
      <c r="J492" s="12">
        <v>0.11556830521685346</v>
      </c>
      <c r="K492" s="46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9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6">
        <v>9430527.3941000011</v>
      </c>
      <c r="C493" s="13">
        <v>-4.5108359539653975E-2</v>
      </c>
      <c r="D493" s="47">
        <v>3566936.05</v>
      </c>
      <c r="E493" s="91">
        <v>9142289.410000002</v>
      </c>
      <c r="G493" s="13">
        <v>-5.7530849279921137E-2</v>
      </c>
      <c r="H493" s="34">
        <v>8616</v>
      </c>
      <c r="I493" s="46">
        <v>1581776345.0300002</v>
      </c>
      <c r="J493" s="12">
        <v>6.9225834589741853E-2</v>
      </c>
      <c r="K493" s="46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9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6">
        <v>9564982.8271000013</v>
      </c>
      <c r="C494" s="13">
        <v>0.11698630570801938</v>
      </c>
      <c r="D494" s="47">
        <v>2291084.0499999998</v>
      </c>
      <c r="E494" s="91">
        <v>9263982.5399999991</v>
      </c>
      <c r="G494" s="13">
        <v>0.1026036325914057</v>
      </c>
      <c r="H494" s="34">
        <v>8616</v>
      </c>
      <c r="I494" s="46">
        <v>1495350262.0000002</v>
      </c>
      <c r="J494" s="12">
        <v>9.8728885848951675E-2</v>
      </c>
      <c r="K494" s="46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9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6">
        <v>10112205.681299999</v>
      </c>
      <c r="C495" s="13">
        <v>-7.4068411512767995E-2</v>
      </c>
      <c r="D495" s="47">
        <v>1773394.05</v>
      </c>
      <c r="E495" s="91">
        <v>9872889.4399999995</v>
      </c>
      <c r="G495" s="13">
        <v>-8.2459347410345885E-2</v>
      </c>
      <c r="H495" s="34">
        <v>8616</v>
      </c>
      <c r="I495" s="46">
        <v>1642690705.8500001</v>
      </c>
      <c r="J495" s="12">
        <v>1.8786961181432416E-2</v>
      </c>
      <c r="K495" s="46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9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6">
        <v>12781024.630899999</v>
      </c>
      <c r="C496" s="13">
        <v>0.2628331718072614</v>
      </c>
      <c r="D496" s="47">
        <v>2257169</v>
      </c>
      <c r="E496" s="91">
        <v>12513794.939999998</v>
      </c>
      <c r="G496" s="13">
        <v>0.26107542372435533</v>
      </c>
      <c r="H496" s="34">
        <v>8616</v>
      </c>
      <c r="I496" s="46">
        <v>1915672969.0699999</v>
      </c>
      <c r="J496" s="12">
        <v>0.154310866180422</v>
      </c>
      <c r="K496" s="46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9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6">
        <v>9274459.7219999991</v>
      </c>
      <c r="C497" s="13">
        <v>-1.4551101830624802E-2</v>
      </c>
      <c r="D497" s="47">
        <v>5049468.05</v>
      </c>
      <c r="E497" s="91">
        <v>8942851.5</v>
      </c>
      <c r="G497" s="13">
        <v>-2.7945355730461752E-2</v>
      </c>
      <c r="H497" s="34">
        <v>8616</v>
      </c>
      <c r="I497" s="46">
        <v>1504377397.4400001</v>
      </c>
      <c r="J497" s="12">
        <v>6.3399732876004755E-2</v>
      </c>
      <c r="K497" s="46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9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6">
        <v>9226575.3526999988</v>
      </c>
      <c r="C498" s="13">
        <v>5.2904497757293889E-2</v>
      </c>
      <c r="D498" s="47">
        <v>5225194</v>
      </c>
      <c r="E498" s="91">
        <v>8971515.1799999997</v>
      </c>
      <c r="G498" s="13">
        <v>4.2409123724592046E-2</v>
      </c>
      <c r="H498" s="34">
        <v>8616</v>
      </c>
      <c r="I498" s="46">
        <v>1549449683.53</v>
      </c>
      <c r="J498" s="12">
        <v>0.10555455456201934</v>
      </c>
      <c r="K498" s="46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9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6">
        <v>10415912.8803</v>
      </c>
      <c r="C499" s="13">
        <v>0.20280016911804211</v>
      </c>
      <c r="D499" s="47">
        <v>4235125</v>
      </c>
      <c r="E499" s="91">
        <v>10106232.260000002</v>
      </c>
      <c r="G499" s="13">
        <v>0.1877665917780158</v>
      </c>
      <c r="H499" s="34">
        <v>8616</v>
      </c>
      <c r="I499" s="46">
        <v>1604254355.7299998</v>
      </c>
      <c r="J499" s="12">
        <v>0.10756041525757221</v>
      </c>
      <c r="K499" s="46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9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6">
        <v>11014392.7675</v>
      </c>
      <c r="C500" s="13">
        <v>0.12362095491488656</v>
      </c>
      <c r="D500" s="47">
        <v>1131540.05</v>
      </c>
      <c r="E500" s="91">
        <v>10712687.710000001</v>
      </c>
      <c r="G500" s="13">
        <v>0.11002248771344258</v>
      </c>
      <c r="H500" s="34">
        <v>8616</v>
      </c>
      <c r="I500" s="46">
        <v>1766967996.9999998</v>
      </c>
      <c r="J500" s="12">
        <v>0.10816234885202203</v>
      </c>
      <c r="K500" s="46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9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6">
        <v>11023125.020599999</v>
      </c>
      <c r="C501" s="13">
        <v>0.19808680685706359</v>
      </c>
      <c r="D501" s="47">
        <v>1017594</v>
      </c>
      <c r="E501" s="91">
        <v>10689673.799999999</v>
      </c>
      <c r="G501" s="13">
        <v>0.18819761374583255</v>
      </c>
      <c r="H501" s="34">
        <v>8616</v>
      </c>
      <c r="I501" s="46">
        <v>1638107943.6399999</v>
      </c>
      <c r="J501" s="12">
        <v>8.9683202780177718E-2</v>
      </c>
      <c r="K501" s="46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9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6">
        <v>11061532.746700002</v>
      </c>
      <c r="C502" s="13">
        <v>0.18834728295737047</v>
      </c>
      <c r="D502" s="47">
        <v>1797500</v>
      </c>
      <c r="E502" s="91">
        <v>10765832.279999999</v>
      </c>
      <c r="G502" s="13">
        <v>0.18144055231474576</v>
      </c>
      <c r="H502" s="34">
        <v>8616</v>
      </c>
      <c r="I502" s="46">
        <v>1636541394.2</v>
      </c>
      <c r="J502" s="12">
        <v>0.14479784081586677</v>
      </c>
      <c r="K502" s="46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9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6">
        <v>10218541.112299999</v>
      </c>
      <c r="C503" s="13">
        <v>0.10051363060399576</v>
      </c>
      <c r="D503" s="47">
        <v>5646800</v>
      </c>
      <c r="E503" s="91">
        <v>9956544.9800000004</v>
      </c>
      <c r="G503" s="13">
        <v>9.2052877605286909E-2</v>
      </c>
      <c r="H503" s="34">
        <v>8616</v>
      </c>
      <c r="I503" s="46">
        <v>1627228345.0799999</v>
      </c>
      <c r="J503" s="12">
        <v>0.11705638062489165</v>
      </c>
      <c r="K503" s="46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9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6">
        <v>11589434.327099998</v>
      </c>
      <c r="C504" s="13">
        <v>3.5736195487775513E-2</v>
      </c>
      <c r="D504" s="47">
        <v>1677304</v>
      </c>
      <c r="E504" s="91">
        <v>11349455.700000001</v>
      </c>
      <c r="G504" s="13">
        <v>3.1218104529861623E-2</v>
      </c>
      <c r="H504" s="34">
        <v>8616</v>
      </c>
      <c r="I504" s="46">
        <v>1788567714.9200001</v>
      </c>
      <c r="J504" s="12">
        <v>0.10830768666156354</v>
      </c>
      <c r="K504" s="46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9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6">
        <v>11042735.624600001</v>
      </c>
      <c r="C505" s="13">
        <v>9.3260127964463813E-2</v>
      </c>
      <c r="D505" s="47">
        <v>1966650.75</v>
      </c>
      <c r="E505" s="91">
        <v>10744768.890000001</v>
      </c>
      <c r="G505" s="13">
        <v>8.8496770949702874E-2</v>
      </c>
      <c r="H505" s="34">
        <v>8616</v>
      </c>
      <c r="I505" s="46">
        <v>1682954458.7700002</v>
      </c>
      <c r="J505" s="12">
        <v>7.5645175489220229E-2</v>
      </c>
      <c r="K505" s="46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9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6">
        <v>10193071.640999999</v>
      </c>
      <c r="C506" s="13">
        <v>5.7319616714742727E-2</v>
      </c>
      <c r="D506" s="47">
        <v>1363912</v>
      </c>
      <c r="E506" s="91">
        <v>9844211.6000000015</v>
      </c>
      <c r="G506" s="13">
        <v>4.505857044143502E-2</v>
      </c>
      <c r="H506" s="34">
        <v>8616</v>
      </c>
      <c r="I506" s="46">
        <v>1543960534.4100001</v>
      </c>
      <c r="J506" s="12">
        <v>2.2527454187386331E-2</v>
      </c>
      <c r="K506" s="46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9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6">
        <v>9787991.6797000002</v>
      </c>
      <c r="C507" s="13">
        <v>4.3597640962334872E-2</v>
      </c>
      <c r="D507" s="47">
        <v>1094000</v>
      </c>
      <c r="E507" s="91">
        <v>9503947.9199999999</v>
      </c>
      <c r="G507" s="13">
        <v>3.5907002796526033E-2</v>
      </c>
      <c r="H507" s="34">
        <v>8616</v>
      </c>
      <c r="I507" s="46">
        <v>1436195196.8500001</v>
      </c>
      <c r="J507" s="12">
        <v>1.945765887421147E-2</v>
      </c>
      <c r="K507" s="46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9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6">
        <v>11511932.498199999</v>
      </c>
      <c r="C508" s="13">
        <v>0.11559472754356626</v>
      </c>
      <c r="D508" s="47">
        <v>735600</v>
      </c>
      <c r="E508" s="91">
        <v>11255973.93</v>
      </c>
      <c r="G508" s="13">
        <v>0.1099949827341391</v>
      </c>
      <c r="H508" s="34">
        <v>8616</v>
      </c>
      <c r="I508" s="46">
        <v>1695584852.1899998</v>
      </c>
      <c r="J508" s="12">
        <v>6.3780908847373086E-2</v>
      </c>
      <c r="K508" s="46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9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6">
        <v>12112946.1351</v>
      </c>
      <c r="C509" s="13">
        <v>0.18340488067333993</v>
      </c>
      <c r="D509" s="47">
        <v>1069664.05</v>
      </c>
      <c r="E509" s="91">
        <v>11816550.85</v>
      </c>
      <c r="G509" s="13">
        <v>0.18007663926892348</v>
      </c>
      <c r="H509" s="34">
        <v>8616</v>
      </c>
      <c r="I509" s="46">
        <v>1722382318.7</v>
      </c>
      <c r="J509" s="12">
        <v>0.13858396677254081</v>
      </c>
      <c r="K509" s="46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9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6">
        <v>10704741.1932</v>
      </c>
      <c r="C510" s="13">
        <v>1.7907825015013534E-2</v>
      </c>
      <c r="D510" s="47">
        <v>4987587</v>
      </c>
      <c r="E510" s="91">
        <v>10372444.689999999</v>
      </c>
      <c r="G510" s="13">
        <v>7.4579266353249629E-3</v>
      </c>
      <c r="H510" s="34">
        <v>8616</v>
      </c>
      <c r="I510" s="46">
        <v>1626541275.4899998</v>
      </c>
      <c r="J510" s="12">
        <v>4.3778972590942766E-2</v>
      </c>
      <c r="K510" s="46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9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6">
        <v>9660267.8286999986</v>
      </c>
      <c r="C511" s="13">
        <v>1.871016665231906E-2</v>
      </c>
      <c r="D511" s="47">
        <v>1750156.05</v>
      </c>
      <c r="E511" s="91">
        <v>9364294.3000000007</v>
      </c>
      <c r="G511" s="13">
        <v>1.0781480678472288E-2</v>
      </c>
      <c r="H511" s="34">
        <v>8616</v>
      </c>
      <c r="I511" s="46">
        <v>1522803913.96</v>
      </c>
      <c r="J511" s="12">
        <v>7.5809647370334465E-2</v>
      </c>
      <c r="K511" s="46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9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6">
        <v>10236069.586099999</v>
      </c>
      <c r="C512" s="13">
        <v>2.5555148717617548E-3</v>
      </c>
      <c r="D512" s="47">
        <v>4634589</v>
      </c>
      <c r="E512" s="91">
        <v>9798915.0000000019</v>
      </c>
      <c r="G512" s="13">
        <v>-2.2664407517412721E-2</v>
      </c>
      <c r="H512" s="34">
        <v>8616</v>
      </c>
      <c r="I512" s="46">
        <v>1525383122.1900003</v>
      </c>
      <c r="J512" s="12">
        <v>2.9234620570168346E-2</v>
      </c>
      <c r="K512" s="46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9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6">
        <v>11027981.630499998</v>
      </c>
      <c r="C513" s="13">
        <v>7.8190289367715105E-2</v>
      </c>
      <c r="D513" s="47">
        <v>2120468</v>
      </c>
      <c r="E513" s="91">
        <v>10779899.599999998</v>
      </c>
      <c r="G513" s="13">
        <v>7.5005135141928747E-2</v>
      </c>
      <c r="H513" s="34">
        <v>8616</v>
      </c>
      <c r="I513" s="46">
        <v>1726813934.7800002</v>
      </c>
      <c r="J513" s="12">
        <v>0.11257400851191579</v>
      </c>
      <c r="K513" s="46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9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6">
        <v>9659011.1590999998</v>
      </c>
      <c r="C514" s="13">
        <v>8.781114192201267E-2</v>
      </c>
      <c r="D514" s="47">
        <v>3967432.15</v>
      </c>
      <c r="E514" s="91">
        <v>9316523.6999999993</v>
      </c>
      <c r="G514" s="13">
        <v>7.6777916556868719E-2</v>
      </c>
      <c r="H514" s="34">
        <v>8616</v>
      </c>
      <c r="I514" s="46">
        <v>1590910672.4700003</v>
      </c>
      <c r="J514" s="12">
        <v>0.17272378153251511</v>
      </c>
      <c r="K514" s="46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9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6">
        <v>9389897.1066000015</v>
      </c>
      <c r="C515" s="13">
        <v>0.15278523929422727</v>
      </c>
      <c r="D515" s="47">
        <v>0</v>
      </c>
      <c r="E515" s="91">
        <v>9066908.2200000007</v>
      </c>
      <c r="G515" s="13">
        <v>0.14038091850104228</v>
      </c>
      <c r="H515" s="34">
        <v>8616</v>
      </c>
      <c r="I515" s="46">
        <v>1475648560.1199999</v>
      </c>
      <c r="J515" s="12">
        <v>0.19439623875483636</v>
      </c>
      <c r="K515" s="46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9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6">
        <v>8836332.784599999</v>
      </c>
      <c r="C516" s="13">
        <v>5.3862185982798794E-2</v>
      </c>
      <c r="D516" s="47">
        <v>3886888</v>
      </c>
      <c r="E516" s="91">
        <v>8581410.3599999994</v>
      </c>
      <c r="G516" s="13">
        <v>4.4512986883364913E-2</v>
      </c>
      <c r="H516" s="34">
        <v>8616</v>
      </c>
      <c r="I516" s="46">
        <v>1382301873.8800001</v>
      </c>
      <c r="J516" s="12">
        <v>4.0293225706453661E-2</v>
      </c>
      <c r="K516" s="46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9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6">
        <v>11308740.174899999</v>
      </c>
      <c r="C517" s="13">
        <v>0.1272374104239693</v>
      </c>
      <c r="D517" s="47">
        <v>4727590.51</v>
      </c>
      <c r="E517" s="91">
        <v>11077176.939999999</v>
      </c>
      <c r="G517" s="13">
        <v>0.12405778936286227</v>
      </c>
      <c r="H517" s="34">
        <v>8616</v>
      </c>
      <c r="I517" s="46">
        <v>1686568665.5100002</v>
      </c>
      <c r="J517" s="12">
        <v>5.7010962380131813E-2</v>
      </c>
      <c r="K517" s="46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9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6">
        <v>10685226.122200001</v>
      </c>
      <c r="C518" s="13">
        <v>0.14814033042293495</v>
      </c>
      <c r="D518" s="47">
        <v>1979144</v>
      </c>
      <c r="E518" s="91">
        <v>10355124.85</v>
      </c>
      <c r="G518" s="13">
        <v>0.14465754626910887</v>
      </c>
      <c r="H518" s="34">
        <v>8616</v>
      </c>
      <c r="I518" s="46">
        <v>1666907632.26</v>
      </c>
      <c r="J518" s="12">
        <v>0.11269211640015753</v>
      </c>
      <c r="K518" s="46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9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6">
        <v>10172365.0996</v>
      </c>
      <c r="C519" s="13">
        <v>0.1662099479244088</v>
      </c>
      <c r="D519" s="47">
        <v>1678151.4300000002</v>
      </c>
      <c r="E519" s="91">
        <v>9829383.7100000009</v>
      </c>
      <c r="G519" s="13">
        <v>0.15908060513697131</v>
      </c>
      <c r="H519" s="34">
        <v>8616</v>
      </c>
      <c r="I519" s="46">
        <v>1506116668.1300001</v>
      </c>
      <c r="J519" s="12">
        <v>0.10612033461463288</v>
      </c>
      <c r="K519" s="46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9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6">
        <v>9522135.3563000001</v>
      </c>
      <c r="C520" s="13">
        <v>0.14224457313320937</v>
      </c>
      <c r="D520" s="47">
        <v>1896403</v>
      </c>
      <c r="E520" s="91">
        <v>9255753.9100000001</v>
      </c>
      <c r="G520" s="13">
        <v>0.1349249460346067</v>
      </c>
      <c r="H520" s="34">
        <v>8616</v>
      </c>
      <c r="I520" s="46">
        <v>1501798044.5500002</v>
      </c>
      <c r="J520" s="12">
        <v>0.10818166668161311</v>
      </c>
      <c r="K520" s="46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9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6">
        <v>9773977.9305999987</v>
      </c>
      <c r="C521" s="13">
        <v>-5.5774066794595401E-2</v>
      </c>
      <c r="D521" s="47">
        <v>3486275.05</v>
      </c>
      <c r="E521" s="91">
        <v>9567124.2299999986</v>
      </c>
      <c r="G521" s="13">
        <v>-5.8859967033179306E-2</v>
      </c>
      <c r="H521" s="34">
        <v>8616</v>
      </c>
      <c r="I521" s="46">
        <v>1583531805.55</v>
      </c>
      <c r="J521" s="12">
        <v>1.5163931596736235E-2</v>
      </c>
      <c r="K521" s="46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9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6">
        <v>11275831.928099999</v>
      </c>
      <c r="C522" s="13">
        <v>7.5129647774198505E-2</v>
      </c>
      <c r="D522" s="47">
        <v>0</v>
      </c>
      <c r="E522" s="91">
        <v>11001123.810000001</v>
      </c>
      <c r="G522" s="13">
        <v>7.1474149578439672E-2</v>
      </c>
      <c r="H522" s="34">
        <v>8616</v>
      </c>
      <c r="I522" s="46">
        <v>1703812690.8400002</v>
      </c>
      <c r="J522" s="12">
        <v>9.4898759328330806E-2</v>
      </c>
      <c r="K522" s="46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9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6">
        <v>11064335.600299999</v>
      </c>
      <c r="C523" s="13">
        <v>9.0694405358903163E-2</v>
      </c>
      <c r="D523" s="47">
        <v>1135743.55</v>
      </c>
      <c r="E523" s="91">
        <v>10735443.959999999</v>
      </c>
      <c r="G523" s="13">
        <v>8.8245993215320784E-2</v>
      </c>
      <c r="H523" s="34">
        <v>8616</v>
      </c>
      <c r="I523" s="46">
        <v>1684900475.8699999</v>
      </c>
      <c r="J523" s="12">
        <v>0.14149358647169286</v>
      </c>
      <c r="K523" s="46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9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6">
        <v>9813422.6087999996</v>
      </c>
      <c r="C524" s="13">
        <v>0.15616914816800853</v>
      </c>
      <c r="D524" s="47">
        <v>1940194</v>
      </c>
      <c r="E524" s="91">
        <v>9486401.6899999995</v>
      </c>
      <c r="G524" s="13">
        <v>0.14683939899610565</v>
      </c>
      <c r="H524" s="34">
        <v>8616</v>
      </c>
      <c r="I524" s="46">
        <v>1546053374.8599999</v>
      </c>
      <c r="J524" s="12">
        <v>8.7586918182332774E-2</v>
      </c>
      <c r="K524" s="46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9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6">
        <v>10300170.2875</v>
      </c>
      <c r="C525" s="13">
        <v>4.3906798130662894E-2</v>
      </c>
      <c r="D525" s="47">
        <v>5185641</v>
      </c>
      <c r="E525" s="91">
        <v>10022325.9</v>
      </c>
      <c r="G525" s="13">
        <v>3.7073530533554555E-2</v>
      </c>
      <c r="H525" s="34">
        <v>8616</v>
      </c>
      <c r="I525" s="46">
        <v>1549742234.3899999</v>
      </c>
      <c r="J525" s="12">
        <v>2.2021582613369839E-2</v>
      </c>
      <c r="K525" s="46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9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6">
        <v>12469182.355700001</v>
      </c>
      <c r="C526" s="13">
        <v>0.18239074144530898</v>
      </c>
      <c r="D526" s="47">
        <v>3410116</v>
      </c>
      <c r="E526" s="91">
        <v>12210195.310000002</v>
      </c>
      <c r="G526" s="13">
        <v>0.18387143078023405</v>
      </c>
      <c r="H526" s="34">
        <v>8616</v>
      </c>
      <c r="I526" s="46">
        <v>1813966383.45</v>
      </c>
      <c r="J526" s="12">
        <v>9.9469140507324472E-2</v>
      </c>
      <c r="K526" s="46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9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6">
        <v>11619638.351100001</v>
      </c>
      <c r="C527" s="13">
        <v>0.11144324099683134</v>
      </c>
      <c r="D527" s="47">
        <v>946928.73</v>
      </c>
      <c r="E527" s="91">
        <v>11250824.289999999</v>
      </c>
      <c r="G527" s="13">
        <v>0.10722389739321159</v>
      </c>
      <c r="H527" s="34">
        <v>8616</v>
      </c>
      <c r="I527" s="46">
        <v>1752937380.1400001</v>
      </c>
      <c r="J527" s="12">
        <v>7.990554155595464E-2</v>
      </c>
      <c r="K527" s="46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9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6">
        <v>11687972.992600001</v>
      </c>
      <c r="C528" s="13">
        <v>1.8904741131445801E-2</v>
      </c>
      <c r="D528" s="47">
        <v>6182624.9000000004</v>
      </c>
      <c r="E528" s="91">
        <v>11330453.720000001</v>
      </c>
      <c r="G528" s="13">
        <v>1.0158450024659427E-2</v>
      </c>
      <c r="H528" s="34">
        <v>8616</v>
      </c>
      <c r="I528" s="46">
        <v>1766039103.1000001</v>
      </c>
      <c r="J528" s="12">
        <v>2.9395560312023505E-2</v>
      </c>
      <c r="K528" s="46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9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6">
        <v>13523274.922900001</v>
      </c>
      <c r="C529" s="13">
        <v>0.21731420520978872</v>
      </c>
      <c r="D529" s="47">
        <v>2494599</v>
      </c>
      <c r="E529" s="91">
        <v>13184548.410000002</v>
      </c>
      <c r="G529" s="13">
        <v>0.21471253443050653</v>
      </c>
      <c r="H529" s="34">
        <v>8616</v>
      </c>
      <c r="I529" s="46">
        <v>1970876509.8299999</v>
      </c>
      <c r="J529" s="12">
        <v>0.10264917155424169</v>
      </c>
      <c r="K529" s="46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9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6">
        <v>11223402.6954</v>
      </c>
      <c r="C530" s="13">
        <v>4.1898910215819818E-2</v>
      </c>
      <c r="D530" s="47">
        <v>1836204</v>
      </c>
      <c r="E530" s="91">
        <v>10810090.9</v>
      </c>
      <c r="G530" s="13">
        <v>3.2602152910196969E-2</v>
      </c>
      <c r="H530" s="34">
        <v>8616</v>
      </c>
      <c r="I530" s="46">
        <v>1744468437.8599999</v>
      </c>
      <c r="J530" s="12">
        <v>4.3089153181664841E-2</v>
      </c>
      <c r="K530" s="46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9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6">
        <v>11977262.249500001</v>
      </c>
      <c r="C531" s="13">
        <v>0.14808006150796715</v>
      </c>
      <c r="D531" s="47">
        <v>480000</v>
      </c>
      <c r="E531" s="91">
        <v>11713230.149999999</v>
      </c>
      <c r="G531" s="13">
        <v>0.1481642650660302</v>
      </c>
      <c r="H531" s="34">
        <v>8616</v>
      </c>
      <c r="I531" s="46">
        <v>1725469818.7099998</v>
      </c>
      <c r="J531" s="12">
        <v>2.1277372600407629E-2</v>
      </c>
      <c r="K531" s="46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9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6">
        <v>9930066.7006999999</v>
      </c>
      <c r="C532" s="13">
        <v>3.3393310792378283E-2</v>
      </c>
      <c r="D532" s="47">
        <v>3013460</v>
      </c>
      <c r="E532" s="91">
        <v>9646528.2700000014</v>
      </c>
      <c r="G532" s="13">
        <v>2.6665314400625695E-2</v>
      </c>
      <c r="H532" s="34">
        <v>8616</v>
      </c>
      <c r="I532" s="46">
        <v>1577123453.27</v>
      </c>
      <c r="J532" s="12">
        <v>5.1336746764383268E-2</v>
      </c>
      <c r="K532" s="46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9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6">
        <v>10498719.449999999</v>
      </c>
      <c r="C533" s="13">
        <v>0.18084636764408457</v>
      </c>
      <c r="D533" s="47">
        <v>2628879</v>
      </c>
      <c r="E533" s="91">
        <v>10217799</v>
      </c>
      <c r="G533" s="13">
        <v>0.17810953058027579</v>
      </c>
      <c r="H533" s="34">
        <v>8616</v>
      </c>
      <c r="I533" s="46">
        <v>1477738947.2799997</v>
      </c>
      <c r="J533" s="12">
        <v>3.5767979480090917E-2</v>
      </c>
      <c r="K533" s="46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9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6">
        <v>9841315.9783999994</v>
      </c>
      <c r="C534" s="13">
        <v>-4.4028053912493759E-3</v>
      </c>
      <c r="D534" s="47">
        <v>1303727</v>
      </c>
      <c r="E534" s="91">
        <v>9566887.2200000007</v>
      </c>
      <c r="G534" s="13">
        <v>-1.2372652355433833E-2</v>
      </c>
      <c r="H534" s="34">
        <v>8616</v>
      </c>
      <c r="I534" s="46">
        <v>1543997250.03</v>
      </c>
      <c r="J534" s="12">
        <v>8.4574646282635779E-3</v>
      </c>
      <c r="K534" s="46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9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6">
        <v>11794437.971799999</v>
      </c>
      <c r="C535" s="13">
        <v>0.19771704943096302</v>
      </c>
      <c r="D535" s="47">
        <v>5525789</v>
      </c>
      <c r="E535" s="91">
        <v>11488927.15</v>
      </c>
      <c r="G535" s="13">
        <v>0.19528209106715266</v>
      </c>
      <c r="H535" s="34">
        <v>8616</v>
      </c>
      <c r="I535" s="46">
        <v>1728467398.6999998</v>
      </c>
      <c r="J535" s="12">
        <v>8.3496394142810848E-2</v>
      </c>
      <c r="K535" s="46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9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6">
        <v>10555128.371400002</v>
      </c>
      <c r="C536" s="13">
        <v>8.8196538763247512E-2</v>
      </c>
      <c r="D536" s="47">
        <v>2136921</v>
      </c>
      <c r="E536" s="91">
        <v>10195635.819999998</v>
      </c>
      <c r="G536" s="13">
        <v>8.2690447255021393E-2</v>
      </c>
      <c r="H536" s="34">
        <v>8616</v>
      </c>
      <c r="I536" s="46">
        <v>1590093101.5699999</v>
      </c>
      <c r="J536" s="12">
        <v>5.0503179270706244E-2</v>
      </c>
      <c r="K536" s="46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9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6">
        <v>10628531.146299999</v>
      </c>
      <c r="C537" s="13">
        <v>0.15540279251225408</v>
      </c>
      <c r="D537" s="47">
        <v>301544.84000000003</v>
      </c>
      <c r="E537" s="91">
        <v>10297570.020000001</v>
      </c>
      <c r="G537" s="13">
        <v>0.14890664121082509</v>
      </c>
      <c r="H537" s="34">
        <v>8616</v>
      </c>
      <c r="I537" s="46">
        <v>1510893746.52</v>
      </c>
      <c r="J537" s="12">
        <v>2.0737458838531841E-2</v>
      </c>
      <c r="K537" s="46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9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6">
        <v>8879811.5295000002</v>
      </c>
      <c r="C538" s="13">
        <v>-2.7243921826132E-2</v>
      </c>
      <c r="D538" s="47">
        <v>1117562</v>
      </c>
      <c r="E538" s="91">
        <v>8586777.209999999</v>
      </c>
      <c r="G538" s="13">
        <v>-4.0354975232698709E-2</v>
      </c>
      <c r="H538" s="34">
        <v>8616</v>
      </c>
      <c r="I538" s="46">
        <v>1447863055.3900003</v>
      </c>
      <c r="J538" s="12">
        <v>-2.1622240867851583E-2</v>
      </c>
      <c r="K538" s="46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9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6">
        <v>10954710.861699998</v>
      </c>
      <c r="C539" s="13">
        <v>-4.3252291668584686E-2</v>
      </c>
      <c r="D539" s="47">
        <v>4067552.89</v>
      </c>
      <c r="E539" s="91">
        <v>10684699.560000002</v>
      </c>
      <c r="G539" s="13">
        <v>-4.9045879746283272E-2</v>
      </c>
      <c r="H539" s="34">
        <v>8616</v>
      </c>
      <c r="I539" s="46">
        <v>1720783607.76</v>
      </c>
      <c r="J539" s="12">
        <v>1.4062843712967288E-2</v>
      </c>
      <c r="K539" s="46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9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6">
        <v>10130040.4771</v>
      </c>
      <c r="C540" s="13">
        <v>-1.2683337823279017E-2</v>
      </c>
      <c r="D540" s="47">
        <v>2968006</v>
      </c>
      <c r="E540" s="91">
        <v>9780872.6999999993</v>
      </c>
      <c r="G540" s="13">
        <v>-1.9555961169672509E-2</v>
      </c>
      <c r="H540" s="34">
        <v>8616</v>
      </c>
      <c r="I540" s="46">
        <v>1585338756.1499999</v>
      </c>
      <c r="J540" s="12">
        <v>1.6346708470831306E-3</v>
      </c>
      <c r="K540" s="46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9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6">
        <v>11134352.49</v>
      </c>
      <c r="C541" s="13">
        <v>0.16746949575653369</v>
      </c>
      <c r="D541" s="47">
        <v>2176757.25</v>
      </c>
      <c r="E541" s="91">
        <v>10747162.9</v>
      </c>
      <c r="G541" s="13">
        <v>0.15839807247207038</v>
      </c>
      <c r="H541" s="34">
        <v>8616</v>
      </c>
      <c r="I541" s="46">
        <v>1503778610.1899998</v>
      </c>
      <c r="J541" s="12">
        <v>-4.7264105823580094E-3</v>
      </c>
      <c r="K541" s="46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9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6">
        <v>10723957.2699</v>
      </c>
      <c r="C542" s="13">
        <v>5.0554812186872411E-2</v>
      </c>
      <c r="D542" s="47">
        <v>2097597.0499999998</v>
      </c>
      <c r="E542" s="91">
        <v>10422513.010000002</v>
      </c>
      <c r="G542" s="13">
        <v>4.4930563570968918E-2</v>
      </c>
      <c r="H542" s="34">
        <v>8616</v>
      </c>
      <c r="I542" s="46">
        <v>1450819841.51</v>
      </c>
      <c r="J542" s="12">
        <v>-0.14082974893533862</v>
      </c>
      <c r="K542" s="46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9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6">
        <v>11265212.7839</v>
      </c>
      <c r="C543" s="13">
        <v>-5.3023966091297892E-3</v>
      </c>
      <c r="D543" s="47">
        <v>3464099.05</v>
      </c>
      <c r="E543" s="91">
        <v>11002762.949999999</v>
      </c>
      <c r="G543" s="13">
        <v>-7.9727118113400719E-3</v>
      </c>
      <c r="H543" s="34">
        <v>8616</v>
      </c>
      <c r="I543" s="46">
        <v>1769007813.6100001</v>
      </c>
      <c r="J543" s="12">
        <v>-6.6953885284821713E-3</v>
      </c>
      <c r="K543" s="46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9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6">
        <v>10904310.566199999</v>
      </c>
      <c r="C544" s="13">
        <v>-3.9755354364021112E-2</v>
      </c>
      <c r="D544" s="47">
        <v>252234</v>
      </c>
      <c r="E544" s="91">
        <v>10558876.610000001</v>
      </c>
      <c r="G544" s="13">
        <v>-4.4940615225818714E-2</v>
      </c>
      <c r="H544" s="34">
        <v>8616</v>
      </c>
      <c r="I544" s="46">
        <v>1614670450.49</v>
      </c>
      <c r="J544" s="12">
        <v>-6.3216940998437443E-2</v>
      </c>
      <c r="K544" s="46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9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6">
        <v>10415756.910500001</v>
      </c>
      <c r="C545" s="13">
        <v>0.10447236673278604</v>
      </c>
      <c r="D545" s="47">
        <v>3461483</v>
      </c>
      <c r="E545" s="91">
        <v>10038500.6</v>
      </c>
      <c r="G545" s="13">
        <v>9.8029186105146326E-2</v>
      </c>
      <c r="H545" s="34">
        <v>8616</v>
      </c>
      <c r="I545" s="46">
        <v>1502164627.3399999</v>
      </c>
      <c r="J545" s="12">
        <v>-5.0330577986036573E-2</v>
      </c>
      <c r="K545" s="46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9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6">
        <v>9959524.7053000014</v>
      </c>
      <c r="C546" s="13">
        <v>4.1248571516737442E-2</v>
      </c>
      <c r="D546" s="47">
        <v>400000</v>
      </c>
      <c r="E546" s="91">
        <v>9658280.7999999989</v>
      </c>
      <c r="G546" s="13">
        <v>4.2562500339081932E-2</v>
      </c>
      <c r="H546" s="34">
        <v>8616</v>
      </c>
      <c r="I546" s="46">
        <v>1435563061.3540001</v>
      </c>
      <c r="J546" s="12">
        <v>-3.9982071201188685E-2</v>
      </c>
      <c r="K546" s="46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9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6">
        <v>11719358.610199999</v>
      </c>
      <c r="C547" s="13">
        <v>0.15893198571623479</v>
      </c>
      <c r="D547" s="47">
        <v>289884</v>
      </c>
      <c r="E547" s="91">
        <v>11457842.470000001</v>
      </c>
      <c r="G547" s="13">
        <v>0.16053588360653226</v>
      </c>
      <c r="H547" s="34">
        <v>8616</v>
      </c>
      <c r="I547" s="46">
        <v>1734938630.0500002</v>
      </c>
      <c r="J547" s="12">
        <v>5.615659957865704E-2</v>
      </c>
      <c r="K547" s="46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9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6">
        <v>11159488.488499999</v>
      </c>
      <c r="C548" s="13">
        <v>-0.12687059052211658</v>
      </c>
      <c r="D548" s="47">
        <v>3053520.31</v>
      </c>
      <c r="E548" s="91">
        <v>10840134.75</v>
      </c>
      <c r="G548" s="13">
        <v>-0.13374521462311884</v>
      </c>
      <c r="H548" s="34">
        <v>8616</v>
      </c>
      <c r="I548" s="46">
        <v>1844009513.8299999</v>
      </c>
      <c r="J548" s="12">
        <v>-3.7409023563552357E-2</v>
      </c>
      <c r="K548" s="46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9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6">
        <v>9953025.7703000009</v>
      </c>
      <c r="C549" s="13">
        <v>7.3165021860019719E-2</v>
      </c>
      <c r="D549" s="47">
        <v>941395</v>
      </c>
      <c r="E549" s="91">
        <v>9574229.6699999981</v>
      </c>
      <c r="G549" s="13">
        <v>7.0601437360331643E-2</v>
      </c>
      <c r="H549" s="34">
        <v>8616</v>
      </c>
      <c r="I549" s="46">
        <v>1534350251.9300001</v>
      </c>
      <c r="J549" s="12">
        <v>1.9923760182122496E-2</v>
      </c>
      <c r="K549" s="46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9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6">
        <v>9594845.5713</v>
      </c>
      <c r="C550" s="13">
        <v>3.9914074780978526E-2</v>
      </c>
      <c r="D550" s="47">
        <v>3985479</v>
      </c>
      <c r="E550" s="91">
        <v>9285988.9100000001</v>
      </c>
      <c r="G550" s="13">
        <v>3.505246590910871E-2</v>
      </c>
      <c r="H550" s="34">
        <v>8616</v>
      </c>
      <c r="I550" s="46">
        <v>1427969828.1199999</v>
      </c>
      <c r="J550" s="12">
        <v>-7.8401936314086207E-2</v>
      </c>
      <c r="K550" s="46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9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6">
        <v>9443254.8808000013</v>
      </c>
      <c r="C551" s="13">
        <v>-9.3381925394136367E-2</v>
      </c>
      <c r="D551" s="47">
        <v>653900</v>
      </c>
      <c r="E551" s="91">
        <v>9108483.4800000004</v>
      </c>
      <c r="G551" s="13">
        <v>-9.8726088450296623E-2</v>
      </c>
      <c r="H551" s="34">
        <v>8616</v>
      </c>
      <c r="I551" s="46">
        <v>1426044315.8899999</v>
      </c>
      <c r="J551" s="12">
        <v>-0.11108590056400824</v>
      </c>
      <c r="K551" s="46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9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6">
        <v>10548102.677099999</v>
      </c>
      <c r="C552" s="13">
        <v>-4.23346161919953E-2</v>
      </c>
      <c r="D552" s="47">
        <v>1536480</v>
      </c>
      <c r="E552" s="91">
        <v>10310654.449999997</v>
      </c>
      <c r="G552" s="13">
        <v>-3.752870156242083E-2</v>
      </c>
      <c r="H552" s="34">
        <v>8616</v>
      </c>
      <c r="I552" s="46">
        <v>1737357902.0199997</v>
      </c>
      <c r="J552" s="12">
        <v>-1.6757572876403337E-2</v>
      </c>
      <c r="K552" s="46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9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6">
        <v>10661458.331900001</v>
      </c>
      <c r="C553" s="13">
        <v>-3.280981464186572E-2</v>
      </c>
      <c r="D553" s="47">
        <v>280800</v>
      </c>
      <c r="E553" s="91">
        <v>10309509.540000001</v>
      </c>
      <c r="G553" s="13">
        <v>-3.5563691382238249E-2</v>
      </c>
      <c r="H553" s="34">
        <v>8616</v>
      </c>
      <c r="I553" s="46">
        <v>1589835822.4499998</v>
      </c>
      <c r="J553" s="12">
        <v>-2.9468217511195105E-2</v>
      </c>
      <c r="K553" s="46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9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6">
        <v>9133465.3536999989</v>
      </c>
      <c r="C554" s="13">
        <v>-0.17430381820957008</v>
      </c>
      <c r="D554" s="47">
        <v>3604527</v>
      </c>
      <c r="E554" s="91">
        <v>8771087.6800000016</v>
      </c>
      <c r="G554" s="13">
        <v>-0.18528475533709488</v>
      </c>
      <c r="H554" s="34">
        <v>8616</v>
      </c>
      <c r="I554" s="46">
        <v>1407038275.3499999</v>
      </c>
      <c r="J554" s="12">
        <v>-0.14023667208380608</v>
      </c>
      <c r="K554" s="46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9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6">
        <v>9486642.128899999</v>
      </c>
      <c r="C555" s="13">
        <v>-7.1624606228673615E-2</v>
      </c>
      <c r="D555" s="47">
        <v>1762210.05</v>
      </c>
      <c r="E555" s="91">
        <v>9216436.160000002</v>
      </c>
      <c r="G555" s="13">
        <v>-7.4333900111602569E-2</v>
      </c>
      <c r="H555" s="34">
        <v>8616</v>
      </c>
      <c r="I555" s="46">
        <v>1505679311.1999998</v>
      </c>
      <c r="J555" s="12">
        <v>-7.4696974304503283E-2</v>
      </c>
      <c r="K555" s="46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9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6">
        <v>9457133.9540999979</v>
      </c>
      <c r="C556" s="13">
        <v>-0.18398657888021019</v>
      </c>
      <c r="D556" s="47">
        <v>1146195.05</v>
      </c>
      <c r="E556" s="91">
        <v>9192703.2699999996</v>
      </c>
      <c r="G556" s="13">
        <v>-0.19003135366218504</v>
      </c>
      <c r="H556" s="34">
        <v>8616</v>
      </c>
      <c r="I556" s="46">
        <v>1611415670.1400001</v>
      </c>
      <c r="J556" s="12">
        <v>-9.904687605742879E-2</v>
      </c>
      <c r="K556" s="46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9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6">
        <v>11034210.014899999</v>
      </c>
      <c r="C557" s="13">
        <v>-7.7205594608364958E-4</v>
      </c>
      <c r="D557" s="47">
        <v>3594148</v>
      </c>
      <c r="E557" s="91">
        <v>10712533.02</v>
      </c>
      <c r="G557" s="13">
        <v>-3.0001454968475727E-3</v>
      </c>
      <c r="H557" s="34">
        <v>8616</v>
      </c>
      <c r="I557" s="46">
        <v>1686013512.6299996</v>
      </c>
      <c r="J557" s="12">
        <v>1.817668828801855E-3</v>
      </c>
      <c r="K557" s="46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9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6">
        <v>9870139.7261999995</v>
      </c>
      <c r="C558" s="13">
        <v>-3.1681511341591806E-2</v>
      </c>
      <c r="D558" s="47">
        <v>0</v>
      </c>
      <c r="E558" s="91">
        <v>9458073.6500000004</v>
      </c>
      <c r="G558" s="13">
        <v>-3.9224873020811679E-2</v>
      </c>
      <c r="H558" s="34">
        <v>8616</v>
      </c>
      <c r="I558" s="46">
        <v>1517365681.4999998</v>
      </c>
      <c r="J558" s="12">
        <v>-1.7225085950893892E-2</v>
      </c>
      <c r="K558" s="46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9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50"/>
    </row>
    <row r="559" spans="1:27" ht="13" x14ac:dyDescent="0.3">
      <c r="A559" s="35">
        <v>40013</v>
      </c>
      <c r="B559" s="86">
        <v>9026077.7487999983</v>
      </c>
      <c r="C559" s="13">
        <v>-7.7841701937710894E-2</v>
      </c>
      <c r="D559" s="47">
        <v>0</v>
      </c>
      <c r="E559" s="91">
        <v>8710201.6699999999</v>
      </c>
      <c r="G559" s="13">
        <v>-8.3517529418448255E-2</v>
      </c>
      <c r="H559" s="34">
        <v>8616</v>
      </c>
      <c r="I559" s="46">
        <v>1272441821.1099999</v>
      </c>
      <c r="J559" s="12">
        <v>-0.11401888552416806</v>
      </c>
      <c r="K559" s="46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9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50"/>
      <c r="X559" s="50"/>
      <c r="AA559" s="29"/>
    </row>
    <row r="560" spans="1:27" ht="13" x14ac:dyDescent="0.3">
      <c r="A560" s="35">
        <v>40020</v>
      </c>
      <c r="B560" s="86">
        <v>10725150.6077</v>
      </c>
      <c r="C560" s="13">
        <v>-6.8344901312009987E-2</v>
      </c>
      <c r="D560" s="47">
        <v>1996864.98</v>
      </c>
      <c r="E560" s="91">
        <v>10431728.699999999</v>
      </c>
      <c r="G560" s="13">
        <v>-7.3227357768054113E-2</v>
      </c>
      <c r="H560" s="34">
        <v>8616</v>
      </c>
      <c r="I560" s="46">
        <v>1630277300.6600001</v>
      </c>
      <c r="J560" s="12">
        <v>-3.8516239069751768E-2</v>
      </c>
      <c r="K560" s="46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9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50">
        <v>22</v>
      </c>
      <c r="X560" s="50">
        <v>393483.23</v>
      </c>
      <c r="Z560" s="50">
        <v>6329.3399999999992</v>
      </c>
      <c r="AA560" s="29">
        <v>0.10723608220863695</v>
      </c>
    </row>
    <row r="561" spans="1:27" ht="13" x14ac:dyDescent="0.3">
      <c r="A561" s="35">
        <v>40027</v>
      </c>
      <c r="B561" s="86">
        <v>10966944.630600002</v>
      </c>
      <c r="C561" s="13">
        <v>-9.4609642585563813E-2</v>
      </c>
      <c r="D561" s="47">
        <v>2546571.0499999998</v>
      </c>
      <c r="E561" s="91">
        <v>10625269.360000001</v>
      </c>
      <c r="G561" s="13">
        <v>-0.10081465438791715</v>
      </c>
      <c r="H561" s="34">
        <v>8616</v>
      </c>
      <c r="I561" s="46">
        <v>1730401083.3400002</v>
      </c>
      <c r="J561" s="12">
        <v>4.6556241044395374E-3</v>
      </c>
      <c r="K561" s="46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9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50">
        <v>22</v>
      </c>
      <c r="X561" s="50">
        <v>627439.03</v>
      </c>
      <c r="Z561" s="50">
        <v>7472.3899999999994</v>
      </c>
      <c r="AA561" s="29">
        <v>7.9395655914700325E-2</v>
      </c>
    </row>
    <row r="562" spans="1:27" ht="13" x14ac:dyDescent="0.3">
      <c r="A562" s="35">
        <v>40034</v>
      </c>
      <c r="B562" s="86">
        <v>10616042.429500001</v>
      </c>
      <c r="C562" s="13">
        <v>-8.285932569424781E-3</v>
      </c>
      <c r="D562" s="47">
        <v>2764762</v>
      </c>
      <c r="E562" s="91">
        <v>10247902.619999999</v>
      </c>
      <c r="G562" s="13">
        <v>-1.2007012206107004E-2</v>
      </c>
      <c r="H562" s="34">
        <v>8616</v>
      </c>
      <c r="I562" s="46">
        <v>1580302967.0999999</v>
      </c>
      <c r="J562" s="12">
        <v>-2.8427380901274946E-2</v>
      </c>
      <c r="K562" s="46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9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50">
        <v>22</v>
      </c>
      <c r="X562" s="50">
        <v>727600.36</v>
      </c>
      <c r="Z562" s="50">
        <v>9804.0300000000007</v>
      </c>
      <c r="AA562" s="29">
        <v>8.9829807121041008E-2</v>
      </c>
    </row>
    <row r="563" spans="1:27" ht="13" x14ac:dyDescent="0.3">
      <c r="A563" s="35">
        <v>40041</v>
      </c>
      <c r="B563" s="86">
        <v>9863368.6079000011</v>
      </c>
      <c r="C563" s="13">
        <v>2.102434247181062E-2</v>
      </c>
      <c r="D563" s="47">
        <v>2131308</v>
      </c>
      <c r="E563" s="91">
        <v>9526369.3500000015</v>
      </c>
      <c r="G563" s="13">
        <v>1.7307769791045535E-2</v>
      </c>
      <c r="H563" s="34">
        <v>8616</v>
      </c>
      <c r="I563" s="46">
        <v>1507419333.1800001</v>
      </c>
      <c r="J563" s="12">
        <v>-1.010279829133931E-2</v>
      </c>
      <c r="K563" s="46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9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50">
        <v>22</v>
      </c>
      <c r="X563" s="50">
        <v>951575.99</v>
      </c>
      <c r="Z563" s="50">
        <v>12049.05</v>
      </c>
      <c r="AA563" s="29">
        <v>8.4414698189263893E-2</v>
      </c>
    </row>
    <row r="564" spans="1:27" ht="13" x14ac:dyDescent="0.3">
      <c r="A564" s="35">
        <v>40048</v>
      </c>
      <c r="B564" s="86">
        <v>8852660.2005000003</v>
      </c>
      <c r="C564" s="13">
        <v>-0.13515044753882777</v>
      </c>
      <c r="D564" s="47">
        <v>5067354</v>
      </c>
      <c r="E564" s="91">
        <v>8539525.120000001</v>
      </c>
      <c r="G564" s="13">
        <v>-0.12852340080508917</v>
      </c>
      <c r="H564" s="34">
        <v>8616</v>
      </c>
      <c r="I564" s="46">
        <v>1401043265.4900002</v>
      </c>
      <c r="J564" s="12">
        <v>-8.1513853727111285E-2</v>
      </c>
      <c r="K564" s="46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9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50">
        <v>22</v>
      </c>
      <c r="X564" s="50">
        <v>676846.77</v>
      </c>
      <c r="Z564" s="50">
        <v>11017.54</v>
      </c>
      <c r="AA564" s="29">
        <v>0.10851830860722977</v>
      </c>
    </row>
    <row r="565" spans="1:27" ht="13" x14ac:dyDescent="0.3">
      <c r="A565" s="35">
        <v>40055</v>
      </c>
      <c r="B565" s="86">
        <v>10518970.0196</v>
      </c>
      <c r="C565" s="13">
        <v>-4.615637094391134E-2</v>
      </c>
      <c r="D565" s="47">
        <v>2708822</v>
      </c>
      <c r="E565" s="91">
        <v>10246485.65</v>
      </c>
      <c r="G565" s="13">
        <v>-4.9482274398919057E-2</v>
      </c>
      <c r="H565" s="34">
        <v>8616</v>
      </c>
      <c r="I565" s="46">
        <v>1694785425.79</v>
      </c>
      <c r="J565" s="12">
        <v>-1.8547747585833996E-2</v>
      </c>
      <c r="K565" s="46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9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50">
        <v>22</v>
      </c>
      <c r="X565" s="50">
        <v>717068.82000000007</v>
      </c>
      <c r="Z565" s="50">
        <v>10018.1</v>
      </c>
      <c r="AA565" s="29">
        <v>9.3139363294771821E-2</v>
      </c>
    </row>
    <row r="566" spans="1:27" ht="13" x14ac:dyDescent="0.3">
      <c r="A566" s="35">
        <v>40062</v>
      </c>
      <c r="B566" s="86">
        <v>10148865.9044</v>
      </c>
      <c r="C566" s="13">
        <v>5.0714792356202576E-2</v>
      </c>
      <c r="D566" s="47">
        <v>939230</v>
      </c>
      <c r="E566" s="91">
        <v>9763234.4799999986</v>
      </c>
      <c r="G566" s="13">
        <v>4.7948225581178949E-2</v>
      </c>
      <c r="H566" s="34">
        <v>8616</v>
      </c>
      <c r="I566" s="46">
        <v>1586845234.1799998</v>
      </c>
      <c r="J566" s="12">
        <v>-2.5554158133144211E-3</v>
      </c>
      <c r="K566" s="46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9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50">
        <v>22</v>
      </c>
      <c r="X566" s="50">
        <v>838960.7</v>
      </c>
      <c r="Z566" s="50">
        <v>13763.38</v>
      </c>
      <c r="AA566" s="29">
        <v>0.10936849207199655</v>
      </c>
    </row>
    <row r="567" spans="1:27" ht="13" x14ac:dyDescent="0.3">
      <c r="A567" s="35">
        <v>40069</v>
      </c>
      <c r="B567" s="86">
        <v>9717854.6433000006</v>
      </c>
      <c r="C567" s="13">
        <v>3.4926637957457762E-2</v>
      </c>
      <c r="D567" s="47">
        <v>4189723.88</v>
      </c>
      <c r="E567" s="91">
        <v>9342469.1100000013</v>
      </c>
      <c r="G567" s="13">
        <v>3.0391935521323798E-2</v>
      </c>
      <c r="H567" s="34">
        <v>8616</v>
      </c>
      <c r="I567" s="46">
        <v>1451452002.78</v>
      </c>
      <c r="J567" s="12">
        <v>-1.6397235760547413E-2</v>
      </c>
      <c r="K567" s="46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9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50">
        <v>29</v>
      </c>
      <c r="X567" s="50">
        <v>815531.87999999989</v>
      </c>
      <c r="Z567" s="50">
        <v>13737.3</v>
      </c>
      <c r="AA567" s="29">
        <v>0.11229726543614704</v>
      </c>
    </row>
    <row r="568" spans="1:27" ht="13" x14ac:dyDescent="0.3">
      <c r="A568" s="35">
        <v>40076</v>
      </c>
      <c r="B568" s="86">
        <v>8673632.0450999998</v>
      </c>
      <c r="C568" s="13">
        <v>-1.8412699415707223E-2</v>
      </c>
      <c r="D568" s="47">
        <v>4507010</v>
      </c>
      <c r="E568" s="91">
        <v>8344153.2100000009</v>
      </c>
      <c r="G568" s="13">
        <v>-2.7647803804594973E-2</v>
      </c>
      <c r="H568" s="34">
        <v>8616</v>
      </c>
      <c r="I568" s="46">
        <v>1368165325.0600002</v>
      </c>
      <c r="J568" s="12">
        <v>-1.0226817374065944E-2</v>
      </c>
      <c r="K568" s="46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9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50">
        <v>40</v>
      </c>
      <c r="X568" s="50">
        <v>804376.8</v>
      </c>
      <c r="Z568" s="50">
        <v>10831.77</v>
      </c>
      <c r="AA568" s="29">
        <v>8.9773598641830543E-2</v>
      </c>
    </row>
    <row r="569" spans="1:27" ht="13" x14ac:dyDescent="0.3">
      <c r="A569" s="35">
        <v>40083</v>
      </c>
      <c r="B569" s="86">
        <v>11097195.093799999</v>
      </c>
      <c r="C569" s="13">
        <v>-1.8706334908067723E-2</v>
      </c>
      <c r="D569" s="47">
        <v>5019055.45</v>
      </c>
      <c r="E569" s="91">
        <v>10792442.23</v>
      </c>
      <c r="G569" s="13">
        <v>-2.5704627771342525E-2</v>
      </c>
      <c r="H569" s="34">
        <v>8616</v>
      </c>
      <c r="I569" s="46">
        <v>1765876411.2000003</v>
      </c>
      <c r="J569" s="12">
        <v>4.7023134789485832E-2</v>
      </c>
      <c r="K569" s="46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9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50">
        <v>42</v>
      </c>
      <c r="X569" s="50">
        <v>979667.54</v>
      </c>
      <c r="Z569" s="50">
        <v>15355.03</v>
      </c>
      <c r="AA569" s="29">
        <v>0.10449143458061973</v>
      </c>
    </row>
    <row r="570" spans="1:27" ht="13" x14ac:dyDescent="0.3">
      <c r="A570" s="35">
        <v>40090</v>
      </c>
      <c r="B570" s="86">
        <v>11826374.591599999</v>
      </c>
      <c r="C570" s="13">
        <v>0.10679684794214217</v>
      </c>
      <c r="D570" s="47">
        <v>7121205.0999999996</v>
      </c>
      <c r="E570" s="91">
        <v>11419636.430000002</v>
      </c>
      <c r="G570" s="13">
        <v>0.10280045826777284</v>
      </c>
      <c r="H570" s="34">
        <v>8616</v>
      </c>
      <c r="I570" s="46">
        <v>1802062654.8999999</v>
      </c>
      <c r="J570" s="12">
        <v>8.1081290903177505E-2</v>
      </c>
      <c r="K570" s="46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9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50">
        <v>57</v>
      </c>
      <c r="X570" s="50">
        <v>1374542.6</v>
      </c>
      <c r="Z570" s="50">
        <v>19773.2</v>
      </c>
      <c r="AA570" s="29">
        <v>9.5901962829913992E-2</v>
      </c>
    </row>
    <row r="571" spans="1:27" ht="13" x14ac:dyDescent="0.3">
      <c r="A571" s="35">
        <v>40097</v>
      </c>
      <c r="B571" s="86">
        <v>10360720.550899999</v>
      </c>
      <c r="C571" s="13">
        <v>1.8516387236966692E-2</v>
      </c>
      <c r="D571" s="47">
        <v>2552312.7999999998</v>
      </c>
      <c r="E571" s="91">
        <v>9933466.6899999995</v>
      </c>
      <c r="G571" s="13">
        <v>1.0588962957475134E-2</v>
      </c>
      <c r="H571" s="34">
        <v>8616</v>
      </c>
      <c r="I571" s="46">
        <v>1581656047.77</v>
      </c>
      <c r="J571" s="12">
        <v>5.0155065167554191E-2</v>
      </c>
      <c r="K571" s="46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9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50">
        <v>67</v>
      </c>
      <c r="X571" s="50">
        <v>1472802.28</v>
      </c>
      <c r="Z571" s="50">
        <v>20634.030000000002</v>
      </c>
      <c r="AA571" s="29">
        <v>9.3400317115207077E-2</v>
      </c>
    </row>
    <row r="572" spans="1:27" ht="13" x14ac:dyDescent="0.3">
      <c r="A572" s="35">
        <v>40104</v>
      </c>
      <c r="B572" s="86">
        <v>10478498.937299998</v>
      </c>
      <c r="C572" s="13">
        <v>0.1004358313775966</v>
      </c>
      <c r="D572" s="47">
        <v>930027</v>
      </c>
      <c r="E572" s="91">
        <v>10063186.459999999</v>
      </c>
      <c r="G572" s="13">
        <v>8.723574090789521E-2</v>
      </c>
      <c r="H572" s="34">
        <v>8616</v>
      </c>
      <c r="I572" s="46">
        <v>1408258610.7</v>
      </c>
      <c r="J572" s="12">
        <v>-6.2284961809248029E-2</v>
      </c>
      <c r="K572" s="46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9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50">
        <v>77</v>
      </c>
      <c r="X572" s="50">
        <v>1708467.4300000002</v>
      </c>
      <c r="Z572" s="50">
        <v>25729.360000000001</v>
      </c>
      <c r="AA572" s="29">
        <v>0.10039937762621946</v>
      </c>
    </row>
    <row r="573" spans="1:27" ht="13" x14ac:dyDescent="0.3">
      <c r="A573" s="35">
        <v>40111</v>
      </c>
      <c r="B573" s="86">
        <v>10402778.092700001</v>
      </c>
      <c r="C573" s="13">
        <v>6.4334109056188638E-2</v>
      </c>
      <c r="D573" s="47">
        <v>1846202.43</v>
      </c>
      <c r="E573" s="91">
        <v>10076116.319999998</v>
      </c>
      <c r="G573" s="13">
        <v>5.3202203479697063E-2</v>
      </c>
      <c r="H573" s="34">
        <v>8616</v>
      </c>
      <c r="I573" s="46">
        <v>1531136578.4799998</v>
      </c>
      <c r="J573" s="12">
        <v>-3.3087574803590369E-2</v>
      </c>
      <c r="K573" s="46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9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50">
        <v>78</v>
      </c>
      <c r="X573" s="50">
        <v>1679696.9500000002</v>
      </c>
      <c r="Z573" s="50">
        <v>27370.550000000003</v>
      </c>
      <c r="AA573" s="29">
        <v>0.10863288960150422</v>
      </c>
    </row>
    <row r="574" spans="1:27" ht="13" x14ac:dyDescent="0.3">
      <c r="A574" s="35">
        <v>40118</v>
      </c>
      <c r="B574" s="86">
        <v>12067783.819400001</v>
      </c>
      <c r="C574" s="13">
        <v>7.023445332901912E-2</v>
      </c>
      <c r="D574" s="47">
        <v>2578723</v>
      </c>
      <c r="E574" s="91">
        <v>11706131.84</v>
      </c>
      <c r="G574" s="13">
        <v>6.408509186662803E-2</v>
      </c>
      <c r="H574" s="34">
        <v>8616</v>
      </c>
      <c r="I574" s="46">
        <v>1767156524.47</v>
      </c>
      <c r="J574" s="12">
        <v>3.7177697977334834E-2</v>
      </c>
      <c r="K574" s="46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9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50">
        <v>91</v>
      </c>
      <c r="X574" s="50">
        <v>2362000.69</v>
      </c>
      <c r="Z574" s="50">
        <v>34108.720000000001</v>
      </c>
      <c r="AA574" s="29">
        <v>9.6270702895800878E-2</v>
      </c>
    </row>
    <row r="575" spans="1:27" ht="13" x14ac:dyDescent="0.3">
      <c r="A575" s="35">
        <v>40125</v>
      </c>
      <c r="B575" s="86">
        <v>10402125.390199998</v>
      </c>
      <c r="C575" s="13">
        <v>-5.9850878897965254E-2</v>
      </c>
      <c r="D575" s="47">
        <v>3450507</v>
      </c>
      <c r="E575" s="91">
        <v>9958942.5199999977</v>
      </c>
      <c r="G575" s="13">
        <v>-7.2330631401293366E-2</v>
      </c>
      <c r="H575" s="34">
        <v>8616</v>
      </c>
      <c r="I575" s="46">
        <v>1591469578.8299999</v>
      </c>
      <c r="J575" s="12">
        <v>-5.5451878836794144E-2</v>
      </c>
      <c r="K575" s="46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9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50">
        <v>92</v>
      </c>
      <c r="X575" s="50">
        <v>2268744.91</v>
      </c>
      <c r="Z575" s="50">
        <v>32094.28</v>
      </c>
      <c r="AA575" s="29">
        <v>9.4308472373241234E-2</v>
      </c>
    </row>
    <row r="576" spans="1:27" ht="13" x14ac:dyDescent="0.3">
      <c r="A576" s="35">
        <v>40132</v>
      </c>
      <c r="B576" s="86">
        <v>9521433.5716999993</v>
      </c>
      <c r="C576" s="13">
        <v>-2.9754046955866809E-2</v>
      </c>
      <c r="D576" s="47">
        <v>1972750</v>
      </c>
      <c r="E576" s="91">
        <v>9118940.1400000006</v>
      </c>
      <c r="G576" s="13">
        <v>-3.8735609349892397E-2</v>
      </c>
      <c r="H576" s="34">
        <v>8616</v>
      </c>
      <c r="I576" s="46">
        <v>1484061807.0999997</v>
      </c>
      <c r="J576" s="12">
        <v>-4.0096654338090842E-2</v>
      </c>
      <c r="K576" s="46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9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50">
        <v>91</v>
      </c>
      <c r="X576" s="50">
        <v>2171837.02</v>
      </c>
      <c r="Z576" s="50">
        <v>33336.17</v>
      </c>
      <c r="AA576" s="29">
        <v>0.10232864219863667</v>
      </c>
    </row>
    <row r="577" spans="1:27" ht="13" x14ac:dyDescent="0.3">
      <c r="A577" s="35">
        <v>40139</v>
      </c>
      <c r="B577" s="86">
        <v>9723236.0198999997</v>
      </c>
      <c r="C577" s="13">
        <v>-5.6012109654162812E-2</v>
      </c>
      <c r="D577" s="47">
        <v>5071581.46</v>
      </c>
      <c r="E577" s="91">
        <v>9360291.6999999993</v>
      </c>
      <c r="G577" s="13">
        <v>-6.6055944159628788E-2</v>
      </c>
      <c r="H577" s="34">
        <v>8616</v>
      </c>
      <c r="I577" s="46">
        <v>1507401666.04</v>
      </c>
      <c r="J577" s="12">
        <v>-2.7321039209249998E-2</v>
      </c>
      <c r="K577" s="46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9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50">
        <v>94</v>
      </c>
      <c r="X577" s="50">
        <v>2184785.96</v>
      </c>
      <c r="Z577" s="50">
        <v>31871.43</v>
      </c>
      <c r="AA577" s="29">
        <v>9.7252638880927278E-2</v>
      </c>
    </row>
    <row r="578" spans="1:27" ht="13" x14ac:dyDescent="0.3">
      <c r="A578" s="35">
        <v>40146</v>
      </c>
      <c r="B578" s="86">
        <v>11748895.7796</v>
      </c>
      <c r="C578" s="13">
        <v>-5.7765341427598815E-2</v>
      </c>
      <c r="D578" s="47">
        <v>4922678.05</v>
      </c>
      <c r="E578" s="91">
        <v>11402933.98</v>
      </c>
      <c r="G578" s="13">
        <v>-6.6113711493121174E-2</v>
      </c>
      <c r="H578" s="34">
        <v>8616</v>
      </c>
      <c r="I578" s="46">
        <v>1785908170.3199999</v>
      </c>
      <c r="J578" s="12">
        <v>-1.5467879331168111E-2</v>
      </c>
      <c r="K578" s="46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9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50">
        <v>90</v>
      </c>
      <c r="X578" s="50">
        <v>2631962.6100000003</v>
      </c>
      <c r="Z578" s="50">
        <v>39398.07</v>
      </c>
      <c r="AA578" s="29">
        <v>9.9793894868438107E-2</v>
      </c>
    </row>
    <row r="579" spans="1:27" ht="13" x14ac:dyDescent="0.3">
      <c r="A579" s="35">
        <v>40153</v>
      </c>
      <c r="B579" s="86">
        <v>11273829.818500001</v>
      </c>
      <c r="C579" s="13">
        <v>-2.9760696688745369E-2</v>
      </c>
      <c r="D579" s="47">
        <v>5817279</v>
      </c>
      <c r="E579" s="91">
        <v>10815304.99</v>
      </c>
      <c r="G579" s="13">
        <v>-3.8709990377069459E-2</v>
      </c>
      <c r="H579" s="34">
        <v>8616</v>
      </c>
      <c r="I579" s="46">
        <v>1714496086.4300003</v>
      </c>
      <c r="J579" s="12">
        <v>-2.1929644575740426E-2</v>
      </c>
      <c r="K579" s="46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9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50">
        <v>90</v>
      </c>
      <c r="X579" s="50">
        <v>2845789.49</v>
      </c>
      <c r="Z579" s="50">
        <v>43685.46</v>
      </c>
      <c r="AA579" s="29">
        <v>0.10233940388893628</v>
      </c>
    </row>
    <row r="580" spans="1:27" ht="13" x14ac:dyDescent="0.3">
      <c r="A580" s="35">
        <v>40160</v>
      </c>
      <c r="B580" s="86">
        <v>10033416.108899999</v>
      </c>
      <c r="C580" s="13">
        <v>-0.14156063542819186</v>
      </c>
      <c r="D580" s="47">
        <v>2208647</v>
      </c>
      <c r="E580" s="91">
        <v>9543346</v>
      </c>
      <c r="G580" s="13">
        <v>-0.15772605088580693</v>
      </c>
      <c r="H580" s="34">
        <v>8616</v>
      </c>
      <c r="I580" s="46">
        <v>1668914407.21</v>
      </c>
      <c r="J580" s="12">
        <v>-5.4995778813455076E-2</v>
      </c>
      <c r="K580" s="46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9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50">
        <v>106</v>
      </c>
      <c r="X580" s="50">
        <v>3210979.62</v>
      </c>
      <c r="Z580" s="50">
        <v>44488.62</v>
      </c>
      <c r="AA580" s="29">
        <v>9.2367699300439671E-2</v>
      </c>
    </row>
    <row r="581" spans="1:27" ht="13" x14ac:dyDescent="0.3">
      <c r="A581" s="35">
        <v>40167</v>
      </c>
      <c r="B581" s="86">
        <v>12587330.204600001</v>
      </c>
      <c r="C581" s="13">
        <v>-6.920991576641633E-2</v>
      </c>
      <c r="D581" s="47">
        <v>5606840.0999999996</v>
      </c>
      <c r="E581" s="91">
        <v>12142588.770000003</v>
      </c>
      <c r="G581" s="13">
        <v>-7.9028845554521276E-2</v>
      </c>
      <c r="H581" s="34">
        <v>8616</v>
      </c>
      <c r="I581" s="46">
        <v>2026207562.48</v>
      </c>
      <c r="J581" s="12">
        <v>2.8074337673633654E-2</v>
      </c>
      <c r="K581" s="46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9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50">
        <v>152</v>
      </c>
      <c r="X581" s="50">
        <v>4427325.33</v>
      </c>
      <c r="Z581" s="50">
        <v>64365.439999999995</v>
      </c>
      <c r="AA581" s="29">
        <v>9.6921482237975337E-2</v>
      </c>
    </row>
    <row r="582" spans="1:27" ht="13" x14ac:dyDescent="0.3">
      <c r="A582" s="35">
        <v>40174</v>
      </c>
      <c r="B582" s="86">
        <v>11435799.7963</v>
      </c>
      <c r="C582" s="13">
        <v>1.892448365833399E-2</v>
      </c>
      <c r="D582" s="47">
        <v>4503284</v>
      </c>
      <c r="E582" s="91">
        <v>10924632.380000001</v>
      </c>
      <c r="G582" s="13">
        <v>1.0595792492364753E-2</v>
      </c>
      <c r="H582" s="34">
        <v>8616</v>
      </c>
      <c r="I582" s="46">
        <v>1711771557.4000001</v>
      </c>
      <c r="J582" s="12">
        <v>-1.874317686143423E-2</v>
      </c>
      <c r="K582" s="46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9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50">
        <v>148</v>
      </c>
      <c r="X582" s="50">
        <v>3288137.7500000005</v>
      </c>
      <c r="Z582" s="50">
        <v>49889.36</v>
      </c>
      <c r="AA582" s="29">
        <v>0.10115018245003066</v>
      </c>
    </row>
    <row r="583" spans="1:27" ht="13" x14ac:dyDescent="0.3">
      <c r="A583" s="35">
        <v>40181</v>
      </c>
      <c r="B583" s="86">
        <v>12479969.488299999</v>
      </c>
      <c r="C583" s="13">
        <v>4.197179859036515E-2</v>
      </c>
      <c r="D583" s="47">
        <v>1982427.1</v>
      </c>
      <c r="E583" s="91">
        <v>12097469.689999998</v>
      </c>
      <c r="G583" s="13">
        <v>3.2803892272192714E-2</v>
      </c>
      <c r="H583" s="34">
        <v>8616</v>
      </c>
      <c r="I583" s="46">
        <v>1812370061.3700001</v>
      </c>
      <c r="J583" s="12">
        <v>5.0363235402731688E-2</v>
      </c>
      <c r="K583" s="46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9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50">
        <v>147</v>
      </c>
      <c r="X583" s="50">
        <v>3344774.06</v>
      </c>
      <c r="Z583" s="50">
        <v>52677.270000000004</v>
      </c>
      <c r="AA583" s="29">
        <v>0.10499417709547773</v>
      </c>
    </row>
    <row r="584" spans="1:27" ht="13" x14ac:dyDescent="0.3">
      <c r="A584" s="35">
        <v>40188</v>
      </c>
      <c r="B584" s="86">
        <v>10459647.144699998</v>
      </c>
      <c r="C584" s="13">
        <v>5.3331005718487923E-2</v>
      </c>
      <c r="D584" s="47">
        <v>3625128</v>
      </c>
      <c r="E584" s="91">
        <v>10076867.189999999</v>
      </c>
      <c r="G584" s="13">
        <v>4.4610756114022987E-2</v>
      </c>
      <c r="H584" s="34">
        <v>8616</v>
      </c>
      <c r="I584" s="46">
        <v>1584917128.9399998</v>
      </c>
      <c r="J584" s="12">
        <v>4.9417029807277135E-3</v>
      </c>
      <c r="K584" s="46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9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50">
        <v>153</v>
      </c>
      <c r="X584" s="50">
        <v>3848052.8499999996</v>
      </c>
      <c r="Z584" s="50">
        <v>58272.929999999993</v>
      </c>
      <c r="AA584" s="29">
        <v>0.10095656560434195</v>
      </c>
    </row>
    <row r="585" spans="1:27" ht="13" x14ac:dyDescent="0.3">
      <c r="A585" s="35">
        <v>40195</v>
      </c>
      <c r="B585" s="86">
        <v>9181332.7305000015</v>
      </c>
      <c r="C585" s="13">
        <v>-0.12548070512542342</v>
      </c>
      <c r="D585" s="47">
        <v>556260</v>
      </c>
      <c r="E585" s="91">
        <v>8775871.4100000001</v>
      </c>
      <c r="G585" s="13">
        <v>-0.14111919700123288</v>
      </c>
      <c r="H585" s="34">
        <v>8616</v>
      </c>
      <c r="I585" s="46">
        <v>1422580486.1899998</v>
      </c>
      <c r="J585" s="12">
        <v>-3.732625521681443E-2</v>
      </c>
      <c r="K585" s="46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9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50">
        <v>194</v>
      </c>
      <c r="X585" s="50">
        <v>3620147.6199999996</v>
      </c>
      <c r="Z585" s="50">
        <v>53940.25</v>
      </c>
      <c r="AA585" s="29">
        <v>9.9333426261403873E-2</v>
      </c>
    </row>
    <row r="586" spans="1:27" ht="13" x14ac:dyDescent="0.3">
      <c r="A586" s="35">
        <v>40202</v>
      </c>
      <c r="B586" s="86">
        <v>9919739.6677999999</v>
      </c>
      <c r="C586" s="13">
        <v>7.9688214027602289E-3</v>
      </c>
      <c r="D586" s="47">
        <v>2010490</v>
      </c>
      <c r="E586" s="91">
        <v>9552980.1999999993</v>
      </c>
      <c r="G586" s="13">
        <v>-1.4536619571440257E-3</v>
      </c>
      <c r="H586" s="34">
        <v>8616</v>
      </c>
      <c r="I586" s="46">
        <v>1552717616.25</v>
      </c>
      <c r="J586" s="12">
        <v>5.6479156422271082E-3</v>
      </c>
      <c r="K586" s="46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9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50">
        <v>199</v>
      </c>
      <c r="X586" s="50">
        <v>4329035.3899999997</v>
      </c>
      <c r="Z586" s="50">
        <v>66411.56</v>
      </c>
      <c r="AA586" s="29">
        <v>0.10227306858152836</v>
      </c>
    </row>
    <row r="587" spans="1:27" ht="13" x14ac:dyDescent="0.3">
      <c r="A587" s="35">
        <v>40209</v>
      </c>
      <c r="B587" s="86">
        <v>12161911.023900002</v>
      </c>
      <c r="C587" s="13">
        <v>3.1156469937661635E-2</v>
      </c>
      <c r="D587" s="47">
        <v>1993189</v>
      </c>
      <c r="E587" s="91">
        <v>11745595.689999999</v>
      </c>
      <c r="G587" s="13">
        <v>2.2340514188045724E-2</v>
      </c>
      <c r="H587" s="34">
        <v>8616</v>
      </c>
      <c r="I587" s="46">
        <v>1788917379.8</v>
      </c>
      <c r="J587" s="12">
        <v>3.4973168221434259E-2</v>
      </c>
      <c r="K587" s="46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9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50">
        <v>208</v>
      </c>
      <c r="X587" s="50">
        <v>5562729.4400000004</v>
      </c>
      <c r="Z587" s="50">
        <v>80564.710000000006</v>
      </c>
      <c r="AA587" s="29">
        <v>9.6552973222919627E-2</v>
      </c>
    </row>
    <row r="588" spans="1:27" ht="13" x14ac:dyDescent="0.3">
      <c r="A588" s="35">
        <v>40216</v>
      </c>
      <c r="B588" s="86">
        <v>10420041.216199998</v>
      </c>
      <c r="C588" s="13">
        <v>-1.279824843874322E-2</v>
      </c>
      <c r="D588" s="47">
        <v>2073946.7</v>
      </c>
      <c r="E588" s="91">
        <v>9864742.9199999999</v>
      </c>
      <c r="G588" s="13">
        <v>-3.2454366342794527E-2</v>
      </c>
      <c r="H588" s="34">
        <v>8616</v>
      </c>
      <c r="I588" s="46">
        <v>1588255834.8699999</v>
      </c>
      <c r="J588" s="12">
        <v>-1.1554459912982429E-3</v>
      </c>
      <c r="K588" s="46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9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50">
        <v>218</v>
      </c>
      <c r="X588" s="50">
        <v>5364243.6599999992</v>
      </c>
      <c r="Z588" s="50">
        <v>79677.840000000011</v>
      </c>
      <c r="AA588" s="29">
        <v>9.9023391491504353E-2</v>
      </c>
    </row>
    <row r="589" spans="1:27" ht="13" x14ac:dyDescent="0.3">
      <c r="A589" s="35">
        <v>40223</v>
      </c>
      <c r="B589" s="86">
        <v>9330294.1034999974</v>
      </c>
      <c r="C589" s="13">
        <v>-0.12214642126272957</v>
      </c>
      <c r="D589" s="47">
        <v>2944322.1</v>
      </c>
      <c r="E589" s="91">
        <v>8832991.0699999984</v>
      </c>
      <c r="G589" s="13">
        <v>-0.14222568500680155</v>
      </c>
      <c r="H589" s="34">
        <v>8616</v>
      </c>
      <c r="I589" s="46">
        <v>1467533265.5400002</v>
      </c>
      <c r="J589" s="48">
        <v>-2.8698564065057997E-2</v>
      </c>
      <c r="K589" s="46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9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50">
        <v>228</v>
      </c>
      <c r="X589" s="50">
        <v>4791680.2899999991</v>
      </c>
      <c r="Z589" s="50">
        <v>69573.5</v>
      </c>
      <c r="AA589" s="29">
        <v>9.6797637835168149E-2</v>
      </c>
    </row>
    <row r="590" spans="1:27" ht="13" x14ac:dyDescent="0.3">
      <c r="A590" s="35">
        <v>40230</v>
      </c>
      <c r="B590" s="86">
        <v>9245950.0617999993</v>
      </c>
      <c r="C590" s="13">
        <v>4.1232691829509616E-2</v>
      </c>
      <c r="D590" s="47">
        <v>2244191</v>
      </c>
      <c r="E590" s="91">
        <v>8810719.2899999991</v>
      </c>
      <c r="G590" s="13">
        <v>2.6079875432100552E-2</v>
      </c>
      <c r="H590" s="34">
        <v>8616</v>
      </c>
      <c r="I590" s="46">
        <v>1476297854.3899999</v>
      </c>
      <c r="J590" s="48">
        <v>1.9639149499770969E-2</v>
      </c>
      <c r="K590" s="49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9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50">
        <v>224</v>
      </c>
      <c r="X590" s="50">
        <v>5526453.8499999996</v>
      </c>
      <c r="Z590" s="50">
        <v>73304.94</v>
      </c>
      <c r="AA590" s="29">
        <v>8.8429147019838061E-2</v>
      </c>
    </row>
    <row r="591" spans="1:27" ht="13" x14ac:dyDescent="0.3">
      <c r="A591" s="35">
        <v>40237</v>
      </c>
      <c r="B591" s="86">
        <v>13326863.449000001</v>
      </c>
      <c r="C591" s="13">
        <v>0.21654177981032374</v>
      </c>
      <c r="D591" s="47">
        <v>3023206</v>
      </c>
      <c r="E591" s="91">
        <v>10773588.619999999</v>
      </c>
      <c r="G591" s="13">
        <v>8.3192849270903313E-3</v>
      </c>
      <c r="H591" s="34">
        <v>8616</v>
      </c>
      <c r="I591" s="46">
        <v>1746635184.04</v>
      </c>
      <c r="J591" s="48">
        <v>1.5023141877584356E-2</v>
      </c>
      <c r="K591" s="49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9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50">
        <v>263</v>
      </c>
      <c r="X591" s="50">
        <v>5976403.9299999997</v>
      </c>
      <c r="Z591" s="50">
        <v>88576.58</v>
      </c>
      <c r="AA591" s="29">
        <v>9.8806998363869511E-2</v>
      </c>
    </row>
    <row r="592" spans="1:27" ht="13" x14ac:dyDescent="0.3">
      <c r="A592" s="35">
        <v>40244</v>
      </c>
      <c r="B592" s="86">
        <v>12749320.426400002</v>
      </c>
      <c r="C592" s="13">
        <v>0.25856559558879888</v>
      </c>
      <c r="D592" s="47">
        <v>1566876.15</v>
      </c>
      <c r="E592" s="91">
        <v>9963561.25</v>
      </c>
      <c r="G592" s="13">
        <v>1.8678144129204322E-2</v>
      </c>
      <c r="H592" s="34">
        <v>8616</v>
      </c>
      <c r="I592" s="46">
        <v>1650366827.4199998</v>
      </c>
      <c r="J592" s="48">
        <v>4.10184075912714E-2</v>
      </c>
      <c r="K592" s="49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9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50">
        <v>240</v>
      </c>
      <c r="X592" s="50">
        <v>7220835.8800000008</v>
      </c>
      <c r="Z592" s="50">
        <v>107970.48000000001</v>
      </c>
      <c r="AA592" s="29">
        <v>9.9684193348540701E-2</v>
      </c>
    </row>
    <row r="593" spans="1:27" ht="13" x14ac:dyDescent="0.3">
      <c r="A593" s="35">
        <v>40251</v>
      </c>
      <c r="B593" s="86">
        <v>11718293.608899999</v>
      </c>
      <c r="C593" s="13">
        <v>5.2445000230094241E-2</v>
      </c>
      <c r="D593" s="47">
        <v>2367727.7000000002</v>
      </c>
      <c r="E593" s="91">
        <v>8999172.7300000004</v>
      </c>
      <c r="G593" s="13">
        <v>-0.16264666184598353</v>
      </c>
      <c r="H593" s="34">
        <v>8616</v>
      </c>
      <c r="I593" s="46">
        <v>1465380690.45</v>
      </c>
      <c r="J593" s="48">
        <v>-2.5534290406716398E-2</v>
      </c>
      <c r="K593" s="49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9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50">
        <v>244</v>
      </c>
      <c r="X593" s="50">
        <v>6847499.0700000003</v>
      </c>
      <c r="Z593" s="50">
        <v>98193.56</v>
      </c>
      <c r="AA593" s="29">
        <v>9.5600412156512105E-2</v>
      </c>
    </row>
    <row r="594" spans="1:27" ht="13" x14ac:dyDescent="0.3">
      <c r="A594" s="35">
        <v>40258</v>
      </c>
      <c r="B594" s="86">
        <v>11410052.410599999</v>
      </c>
      <c r="C594" s="13">
        <v>6.3977795083698386E-2</v>
      </c>
      <c r="D594" s="47">
        <v>577487</v>
      </c>
      <c r="E594" s="91">
        <v>9450142.0099999979</v>
      </c>
      <c r="G594" s="13">
        <v>-9.3295254135643768E-2</v>
      </c>
      <c r="H594" s="34">
        <v>8616</v>
      </c>
      <c r="I594" s="46">
        <v>1489252100.05</v>
      </c>
      <c r="J594" s="48">
        <v>2.6490028217424966E-2</v>
      </c>
      <c r="K594" s="49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9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50">
        <v>244</v>
      </c>
      <c r="X594" s="50">
        <v>6296415.6299999999</v>
      </c>
      <c r="Z594" s="50">
        <v>89492.99000000002</v>
      </c>
      <c r="AA594" s="29">
        <v>9.4755487628654766E-2</v>
      </c>
    </row>
    <row r="595" spans="1:27" ht="13" x14ac:dyDescent="0.3">
      <c r="A595" s="35">
        <v>40265</v>
      </c>
      <c r="B595" s="86">
        <v>14172045.708200004</v>
      </c>
      <c r="C595" s="13">
        <v>0.25803622000415172</v>
      </c>
      <c r="D595" s="47">
        <v>2417322</v>
      </c>
      <c r="E595" s="91">
        <v>11052406.709999999</v>
      </c>
      <c r="G595" s="13">
        <v>4.5119357951812766E-3</v>
      </c>
      <c r="H595" s="34">
        <v>8616</v>
      </c>
      <c r="I595" s="46">
        <v>1760545126.22</v>
      </c>
      <c r="J595" s="48">
        <v>-4.7838609444750269E-3</v>
      </c>
      <c r="K595" s="49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9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50">
        <v>244</v>
      </c>
      <c r="X595" s="50">
        <v>7546944.9900000002</v>
      </c>
      <c r="Z595" s="50">
        <v>107870.38</v>
      </c>
      <c r="AA595" s="29">
        <v>9.5288340861043791E-2</v>
      </c>
    </row>
    <row r="596" spans="1:27" ht="13" x14ac:dyDescent="0.3">
      <c r="A596" s="35">
        <v>40272</v>
      </c>
      <c r="B596" s="86">
        <v>13196386.3292</v>
      </c>
      <c r="C596" s="13">
        <v>0.21019905376729908</v>
      </c>
      <c r="D596" s="47">
        <v>1672316.8</v>
      </c>
      <c r="E596" s="91">
        <v>10706882.220000001</v>
      </c>
      <c r="G596" s="13">
        <v>1.4017173934945726E-2</v>
      </c>
      <c r="H596" s="34">
        <v>8616</v>
      </c>
      <c r="I596" s="46">
        <v>1782469843.9099998</v>
      </c>
      <c r="J596" s="48">
        <v>0.10392175899984935</v>
      </c>
      <c r="K596" s="49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9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50">
        <v>244</v>
      </c>
      <c r="X596" s="50">
        <v>7884273.79</v>
      </c>
      <c r="Z596" s="50">
        <v>110933.54</v>
      </c>
      <c r="AA596" s="29">
        <v>9.3801528591174577E-2</v>
      </c>
    </row>
    <row r="597" spans="1:27" ht="13" x14ac:dyDescent="0.3">
      <c r="A597" s="35">
        <v>40279</v>
      </c>
      <c r="B597" s="86">
        <v>12345629.357200002</v>
      </c>
      <c r="C597" s="13">
        <v>0.18528393695080569</v>
      </c>
      <c r="D597" s="47">
        <v>502510</v>
      </c>
      <c r="E597" s="91">
        <v>9563231.4000000004</v>
      </c>
      <c r="G597" s="13">
        <v>-4.7344640294188833E-2</v>
      </c>
      <c r="H597" s="34">
        <v>8616</v>
      </c>
      <c r="I597" s="46">
        <v>1592537806.4499998</v>
      </c>
      <c r="J597" s="48">
        <v>6.016196724724554E-2</v>
      </c>
      <c r="K597" s="49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9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50">
        <v>244</v>
      </c>
      <c r="X597" s="50">
        <v>7120126.5800000001</v>
      </c>
      <c r="Z597" s="50">
        <v>107044.75</v>
      </c>
      <c r="AA597" s="29">
        <v>0.10022738481521024</v>
      </c>
    </row>
    <row r="598" spans="1:27" ht="13" x14ac:dyDescent="0.3">
      <c r="A598" s="35">
        <v>40286</v>
      </c>
      <c r="B598" s="86">
        <v>11630646.4759</v>
      </c>
      <c r="C598" s="13">
        <v>0.16779131736183195</v>
      </c>
      <c r="D598" s="47">
        <v>1733047</v>
      </c>
      <c r="E598" s="91">
        <v>9263228.7000000011</v>
      </c>
      <c r="G598" s="13">
        <v>-4.0902942063974601E-2</v>
      </c>
      <c r="H598" s="34">
        <v>8616</v>
      </c>
      <c r="I598" s="46">
        <v>1478488857.0999999</v>
      </c>
      <c r="J598" s="48">
        <v>2.9901713760670967E-2</v>
      </c>
      <c r="K598" s="49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9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50">
        <v>244</v>
      </c>
      <c r="X598" s="50">
        <v>6689309.5200000005</v>
      </c>
      <c r="Z598" s="50">
        <v>104269.87999999999</v>
      </c>
      <c r="AA598" s="29">
        <v>0.1039169336169891</v>
      </c>
    </row>
    <row r="599" spans="1:27" ht="13" x14ac:dyDescent="0.3">
      <c r="A599" s="35">
        <v>40293</v>
      </c>
      <c r="B599" s="86">
        <v>12870757.377499999</v>
      </c>
      <c r="C599" s="13">
        <v>9.8247592346724089E-2</v>
      </c>
      <c r="D599" s="47">
        <v>789873</v>
      </c>
      <c r="E599" s="91">
        <v>10099065.440000001</v>
      </c>
      <c r="G599" s="13">
        <v>-0.11858925740667814</v>
      </c>
      <c r="H599" s="34">
        <v>8616</v>
      </c>
      <c r="I599" s="46">
        <v>1648689710.3099999</v>
      </c>
      <c r="J599" s="48">
        <v>-4.9712951366766567E-2</v>
      </c>
      <c r="K599" s="49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9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50">
        <v>244</v>
      </c>
      <c r="X599" s="50">
        <v>6186821.3499999996</v>
      </c>
      <c r="Z599" s="50">
        <v>127332.67000000001</v>
      </c>
      <c r="AA599" s="29">
        <v>0.13720849829721798</v>
      </c>
    </row>
    <row r="600" spans="1:27" ht="13" x14ac:dyDescent="0.3">
      <c r="A600" s="35">
        <v>40300</v>
      </c>
      <c r="B600" s="86">
        <v>14835748.3115</v>
      </c>
      <c r="C600" s="13">
        <v>0.3294290618058735</v>
      </c>
      <c r="D600" s="47">
        <v>2857137</v>
      </c>
      <c r="E600" s="91">
        <v>11813270.520000001</v>
      </c>
      <c r="G600" s="13">
        <v>8.9771556575899636E-2</v>
      </c>
      <c r="H600" s="34">
        <v>8616</v>
      </c>
      <c r="I600" s="46">
        <v>1891553930.3099999</v>
      </c>
      <c r="J600" s="48">
        <v>2.5783173092881917E-2</v>
      </c>
      <c r="K600" s="49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9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50">
        <v>244</v>
      </c>
      <c r="X600" s="50">
        <v>9050034.8899999987</v>
      </c>
      <c r="Z600" s="50">
        <v>144770.55000000002</v>
      </c>
      <c r="AA600" s="29">
        <v>0.10664456123439324</v>
      </c>
    </row>
    <row r="601" spans="1:27" ht="13" x14ac:dyDescent="0.3">
      <c r="A601" s="35">
        <v>40307</v>
      </c>
      <c r="B601" s="86">
        <v>12808491.830600001</v>
      </c>
      <c r="C601" s="13">
        <v>0.28689426976274479</v>
      </c>
      <c r="D601" s="47">
        <v>2500798.2000000002</v>
      </c>
      <c r="E601" s="91">
        <v>10294179.309999999</v>
      </c>
      <c r="G601" s="13">
        <v>7.5196612658655848E-2</v>
      </c>
      <c r="H601" s="34">
        <v>8616</v>
      </c>
      <c r="I601" s="46">
        <v>1564291170.8700004</v>
      </c>
      <c r="J601" s="48">
        <v>1.9513744597974725E-2</v>
      </c>
      <c r="K601" s="49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9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50">
        <v>244</v>
      </c>
      <c r="X601" s="50">
        <v>8422798.0999999996</v>
      </c>
      <c r="Z601" s="50">
        <v>134318.14000000001</v>
      </c>
      <c r="AA601" s="29">
        <v>0.10631315817325206</v>
      </c>
    </row>
    <row r="602" spans="1:27" ht="13" x14ac:dyDescent="0.3">
      <c r="A602" s="35">
        <v>40314</v>
      </c>
      <c r="B602" s="86">
        <v>12394892.651600001</v>
      </c>
      <c r="C602" s="13">
        <v>0.29182825919319355</v>
      </c>
      <c r="D602" s="47">
        <v>2175019.5</v>
      </c>
      <c r="E602" s="91">
        <v>9495928.1900000013</v>
      </c>
      <c r="G602" s="13">
        <v>2.2608176903368804E-2</v>
      </c>
      <c r="H602" s="34">
        <v>8616</v>
      </c>
      <c r="I602" s="46">
        <v>1461676322.4200001</v>
      </c>
      <c r="J602" s="48">
        <v>2.3604486338746122E-2</v>
      </c>
      <c r="K602" s="49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9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50">
        <v>244</v>
      </c>
      <c r="X602" s="50">
        <v>7927096.9399999995</v>
      </c>
      <c r="Z602" s="50">
        <v>123887</v>
      </c>
      <c r="AA602" s="29">
        <v>0.10418862536747701</v>
      </c>
    </row>
    <row r="603" spans="1:27" ht="13" x14ac:dyDescent="0.3">
      <c r="A603" s="35">
        <v>40321</v>
      </c>
      <c r="B603" s="86">
        <v>11832281.318600001</v>
      </c>
      <c r="C603" s="13">
        <v>0.25298760522257657</v>
      </c>
      <c r="D603" s="47">
        <v>2113428.2400000002</v>
      </c>
      <c r="E603" s="91">
        <v>9268467.0700000003</v>
      </c>
      <c r="G603" s="13">
        <v>1.7564240013311139E-2</v>
      </c>
      <c r="H603" s="34">
        <v>8616</v>
      </c>
      <c r="I603" s="46">
        <v>1432012015.1900001</v>
      </c>
      <c r="J603" s="48">
        <v>4.184792319217534E-3</v>
      </c>
      <c r="K603" s="49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9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50">
        <v>244</v>
      </c>
      <c r="X603" s="50">
        <v>7595185.5999999996</v>
      </c>
      <c r="Z603" s="50">
        <v>121311.12</v>
      </c>
      <c r="AA603" s="29">
        <v>0.10648071588928651</v>
      </c>
    </row>
    <row r="604" spans="1:27" ht="13" x14ac:dyDescent="0.3">
      <c r="A604" s="35">
        <v>40328</v>
      </c>
      <c r="B604" s="86">
        <v>13233693.5559</v>
      </c>
      <c r="C604" s="13">
        <v>0.25460416541359954</v>
      </c>
      <c r="D604" s="47">
        <v>2494911</v>
      </c>
      <c r="E604" s="91">
        <v>10463433.350000001</v>
      </c>
      <c r="G604" s="13">
        <v>1.4817575425583485E-2</v>
      </c>
      <c r="H604" s="34">
        <v>8616</v>
      </c>
      <c r="I604" s="46">
        <v>1736973491.2199998</v>
      </c>
      <c r="J604" s="48">
        <v>-2.2126172134884214E-4</v>
      </c>
      <c r="K604" s="49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9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50">
        <v>244</v>
      </c>
      <c r="X604" s="50">
        <v>9517585.9800000004</v>
      </c>
      <c r="Z604" s="50">
        <v>141819.84000000003</v>
      </c>
      <c r="AA604" s="29">
        <v>9.9338803136296977E-2</v>
      </c>
    </row>
    <row r="605" spans="1:27" ht="13" x14ac:dyDescent="0.3">
      <c r="A605" s="35">
        <v>40335</v>
      </c>
      <c r="B605" s="86">
        <v>13587648.773599999</v>
      </c>
      <c r="C605" s="13">
        <v>0.27446436975179878</v>
      </c>
      <c r="D605" s="47">
        <v>1909550</v>
      </c>
      <c r="E605" s="91">
        <v>10416136.780000001</v>
      </c>
      <c r="G605" s="13">
        <v>1.0342610343032854E-2</v>
      </c>
      <c r="H605" s="34">
        <v>8616</v>
      </c>
      <c r="I605" s="46">
        <v>1665849839.9400003</v>
      </c>
      <c r="J605" s="48">
        <v>4.7812495112143027E-2</v>
      </c>
      <c r="K605" s="49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9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50">
        <v>244</v>
      </c>
      <c r="X605" s="50">
        <v>9065323.5099999998</v>
      </c>
      <c r="Z605" s="50">
        <v>149358.6</v>
      </c>
      <c r="AA605" s="29">
        <v>0.10983877176601722</v>
      </c>
    </row>
    <row r="606" spans="1:27" ht="13" x14ac:dyDescent="0.3">
      <c r="A606" s="35">
        <v>40342</v>
      </c>
      <c r="B606" s="86">
        <v>12169798.708099999</v>
      </c>
      <c r="C606" s="13">
        <v>0.33244045242586595</v>
      </c>
      <c r="D606" s="47">
        <v>5435020.0999999996</v>
      </c>
      <c r="E606" s="91">
        <v>9382295.6199999992</v>
      </c>
      <c r="G606" s="13">
        <v>6.9684395174122615E-2</v>
      </c>
      <c r="H606" s="34">
        <v>8616</v>
      </c>
      <c r="I606" s="46">
        <v>1485370494.1800001</v>
      </c>
      <c r="J606" s="48">
        <v>5.5671704318430937E-2</v>
      </c>
      <c r="K606" s="49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9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50">
        <v>244</v>
      </c>
      <c r="X606" s="50">
        <v>7768989.3699999992</v>
      </c>
      <c r="Z606" s="50">
        <v>120286.18000000001</v>
      </c>
      <c r="AA606" s="29">
        <v>0.1032190711655803</v>
      </c>
    </row>
    <row r="607" spans="1:27" ht="13" x14ac:dyDescent="0.3">
      <c r="A607" s="35">
        <v>40349</v>
      </c>
      <c r="B607" s="86">
        <v>13567645.366100002</v>
      </c>
      <c r="C607" s="13">
        <v>0.4301841665100532</v>
      </c>
      <c r="D607" s="47">
        <v>1302103.1000000001</v>
      </c>
      <c r="E607" s="91">
        <v>10930417.939999999</v>
      </c>
      <c r="G607" s="13">
        <v>0.1859701244868166</v>
      </c>
      <c r="H607" s="34">
        <v>8616</v>
      </c>
      <c r="I607" s="46">
        <v>1505025324.9199998</v>
      </c>
      <c r="J607" s="48">
        <v>-4.3434632802308304E-4</v>
      </c>
      <c r="K607" s="49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9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50">
        <v>244</v>
      </c>
      <c r="X607" s="50">
        <v>7304550</v>
      </c>
      <c r="Z607" s="50">
        <v>111086.38</v>
      </c>
      <c r="AA607" s="29">
        <v>0.10138555649104554</v>
      </c>
    </row>
    <row r="608" spans="1:27" ht="13" x14ac:dyDescent="0.3">
      <c r="A608" s="35">
        <v>40356</v>
      </c>
      <c r="B608" s="86">
        <v>14504026.4376</v>
      </c>
      <c r="C608" s="13">
        <v>0.53365982844220983</v>
      </c>
      <c r="D608" s="47">
        <v>605516</v>
      </c>
      <c r="E608" s="91">
        <v>11378697.9</v>
      </c>
      <c r="G608" s="13">
        <v>0.23779671395833057</v>
      </c>
      <c r="H608" s="34">
        <v>8616</v>
      </c>
      <c r="I608" s="46">
        <v>1665825321.55</v>
      </c>
      <c r="J608" s="48">
        <v>3.3765124926005363E-2</v>
      </c>
      <c r="K608" s="49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9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50">
        <v>244</v>
      </c>
      <c r="X608" s="50">
        <v>8383627.8800000008</v>
      </c>
      <c r="Z608" s="50">
        <v>129455.82</v>
      </c>
      <c r="AA608" s="29">
        <v>0.10294335726170135</v>
      </c>
    </row>
    <row r="609" spans="1:27" ht="13" x14ac:dyDescent="0.3">
      <c r="A609" s="35">
        <v>40363</v>
      </c>
      <c r="B609" s="86">
        <v>12872510.583900001</v>
      </c>
      <c r="C609" s="13">
        <v>0.16660010698705752</v>
      </c>
      <c r="D609" s="47">
        <v>1051240</v>
      </c>
      <c r="E609" s="91">
        <v>9924593.7299999986</v>
      </c>
      <c r="G609" s="13">
        <v>-7.3553032558120512E-2</v>
      </c>
      <c r="H609" s="34">
        <v>8616</v>
      </c>
      <c r="I609" s="46">
        <v>1710151942.3200002</v>
      </c>
      <c r="J609" s="48">
        <v>1.4316866092221936E-2</v>
      </c>
      <c r="K609" s="49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9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50">
        <v>244</v>
      </c>
      <c r="X609" s="50">
        <v>9991041.4999999981</v>
      </c>
      <c r="Y609" s="11"/>
      <c r="Z609" s="50">
        <v>149411.23000000001</v>
      </c>
      <c r="AA609" s="29">
        <v>9.9696800044987002E-2</v>
      </c>
    </row>
    <row r="610" spans="1:27" ht="13" x14ac:dyDescent="0.3">
      <c r="A610" s="35">
        <v>40370</v>
      </c>
      <c r="B610" s="86">
        <v>15749480.192599997</v>
      </c>
      <c r="C610" s="13">
        <v>0.59566942611698392</v>
      </c>
      <c r="D610" s="47">
        <v>808259</v>
      </c>
      <c r="E610" s="91">
        <v>12945728.810000002</v>
      </c>
      <c r="G610" s="13">
        <v>0.36874899573233932</v>
      </c>
      <c r="H610" s="34">
        <v>8616</v>
      </c>
      <c r="I610" s="46">
        <v>1596290097.96</v>
      </c>
      <c r="J610" s="48">
        <v>5.2014104063549782E-2</v>
      </c>
      <c r="K610" s="49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9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50">
        <v>244</v>
      </c>
      <c r="X610" s="50">
        <v>9783420.6999999993</v>
      </c>
      <c r="Y610" s="11"/>
      <c r="Z610" s="50">
        <v>150305.29</v>
      </c>
      <c r="AA610" s="29">
        <v>0.1024217701960488</v>
      </c>
    </row>
    <row r="611" spans="1:27" ht="13" x14ac:dyDescent="0.3">
      <c r="A611" s="35">
        <v>40377</v>
      </c>
      <c r="B611" s="86">
        <v>11730539.270699998</v>
      </c>
      <c r="C611" s="13">
        <v>0.29962754555926052</v>
      </c>
      <c r="D611" s="47">
        <v>2682060</v>
      </c>
      <c r="E611" s="91">
        <v>8800113.2600000016</v>
      </c>
      <c r="G611" s="13">
        <v>1.0322561222626758E-2</v>
      </c>
      <c r="H611" s="34">
        <v>8616</v>
      </c>
      <c r="I611" s="46">
        <v>1500140257.3099999</v>
      </c>
      <c r="J611" s="48">
        <v>0.17894604878781006</v>
      </c>
      <c r="K611" s="49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9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50">
        <v>244</v>
      </c>
      <c r="X611" s="50">
        <v>9036039.290000001</v>
      </c>
      <c r="Y611" s="11"/>
      <c r="Z611" s="50">
        <v>135308.49</v>
      </c>
      <c r="AA611" s="29">
        <v>9.9828760262063873E-2</v>
      </c>
    </row>
    <row r="612" spans="1:27" ht="13" x14ac:dyDescent="0.3">
      <c r="A612" s="35">
        <v>40384</v>
      </c>
      <c r="B612" s="86">
        <v>12213545.069599997</v>
      </c>
      <c r="C612" s="13">
        <v>0.13877608961793242</v>
      </c>
      <c r="D612" s="47">
        <v>1153916</v>
      </c>
      <c r="E612" s="91">
        <v>9549932.6099999994</v>
      </c>
      <c r="G612" s="13">
        <v>-8.4530197760990466E-2</v>
      </c>
      <c r="H612" s="34">
        <v>8616</v>
      </c>
      <c r="I612" s="46">
        <v>1644057029.1499999</v>
      </c>
      <c r="J612" s="48">
        <v>8.4523832138381216E-3</v>
      </c>
      <c r="K612" s="49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9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50">
        <v>244</v>
      </c>
      <c r="X612" s="50">
        <v>10055288.67</v>
      </c>
      <c r="Y612" s="11">
        <v>24.554554561321456</v>
      </c>
      <c r="Z612" s="50">
        <v>157283.77000000002</v>
      </c>
      <c r="AA612" s="29">
        <v>0.1042793002845404</v>
      </c>
    </row>
    <row r="613" spans="1:27" ht="13" x14ac:dyDescent="0.3">
      <c r="A613" s="35">
        <v>40391</v>
      </c>
      <c r="B613" s="86">
        <v>14553928.137200002</v>
      </c>
      <c r="C613" s="13">
        <v>0.32707227285451856</v>
      </c>
      <c r="D613" s="47">
        <v>2412209.33</v>
      </c>
      <c r="E613" s="91">
        <v>10877711.4</v>
      </c>
      <c r="G613" s="13">
        <v>2.3758648505453062E-2</v>
      </c>
      <c r="H613" s="34">
        <v>8616</v>
      </c>
      <c r="I613" s="46">
        <v>1808378222.99</v>
      </c>
      <c r="J613" s="48">
        <v>4.506304370746772E-2</v>
      </c>
      <c r="K613" s="49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9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50">
        <v>244</v>
      </c>
      <c r="X613" s="50">
        <v>12308173.959999999</v>
      </c>
      <c r="Y613" s="11">
        <v>18.61652586387557</v>
      </c>
      <c r="Z613" s="50">
        <v>183648.82</v>
      </c>
      <c r="AA613" s="29">
        <v>9.9472551382972729E-2</v>
      </c>
    </row>
    <row r="614" spans="1:27" ht="13" x14ac:dyDescent="0.3">
      <c r="A614" s="35">
        <v>40398</v>
      </c>
      <c r="B614" s="86">
        <v>13308557.9175</v>
      </c>
      <c r="C614" s="13">
        <v>0.25362704660241397</v>
      </c>
      <c r="D614" s="47">
        <v>2263127.7000000002</v>
      </c>
      <c r="E614" s="91">
        <v>10436442.200000001</v>
      </c>
      <c r="G614" s="13">
        <v>1.839786998288262E-2</v>
      </c>
      <c r="H614" s="34">
        <v>8616</v>
      </c>
      <c r="I614" s="46">
        <v>1708720561.6599998</v>
      </c>
      <c r="J614" s="48">
        <v>8.1261376605308744E-2</v>
      </c>
      <c r="K614" s="49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9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50">
        <v>244</v>
      </c>
      <c r="X614" s="50">
        <v>11452229.600000001</v>
      </c>
      <c r="Y614" s="11">
        <v>14.739725032571455</v>
      </c>
      <c r="Z614" s="50">
        <v>180365.91</v>
      </c>
      <c r="AA614" s="29">
        <v>0.10499609613135943</v>
      </c>
    </row>
    <row r="615" spans="1:27" ht="13" x14ac:dyDescent="0.3">
      <c r="A615" s="35">
        <v>40405</v>
      </c>
      <c r="B615" s="86">
        <v>12840968.6061</v>
      </c>
      <c r="C615" s="13">
        <v>0.30188469239759619</v>
      </c>
      <c r="D615" s="47">
        <v>646205</v>
      </c>
      <c r="E615" s="91">
        <v>9953546.0699999984</v>
      </c>
      <c r="G615" s="13">
        <v>4.4841503022344797E-2</v>
      </c>
      <c r="H615" s="34">
        <v>8616</v>
      </c>
      <c r="I615" s="46">
        <v>1566977413.1599998</v>
      </c>
      <c r="J615" s="48">
        <v>3.9509961607270938E-2</v>
      </c>
      <c r="K615" s="49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9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50">
        <v>244</v>
      </c>
      <c r="X615" s="50">
        <v>9946655.6300000008</v>
      </c>
      <c r="Y615" s="11">
        <v>9.4528232474634013</v>
      </c>
      <c r="Z615" s="50">
        <v>155922.69</v>
      </c>
      <c r="AA615" s="29">
        <v>0.10450594035494923</v>
      </c>
    </row>
    <row r="616" spans="1:27" ht="13" x14ac:dyDescent="0.3">
      <c r="A616" s="35">
        <v>40412</v>
      </c>
      <c r="B616" s="86">
        <v>11927363.978999998</v>
      </c>
      <c r="C616" s="13">
        <v>0.34731975574148199</v>
      </c>
      <c r="D616" s="47">
        <v>2977938.1</v>
      </c>
      <c r="E616" s="91">
        <v>9462363.1199999992</v>
      </c>
      <c r="G616" s="13">
        <v>0.10806666495290984</v>
      </c>
      <c r="H616" s="34">
        <v>8616</v>
      </c>
      <c r="I616" s="46">
        <v>1419379755.1099999</v>
      </c>
      <c r="J616" s="48">
        <v>1.3087739737706494E-2</v>
      </c>
      <c r="K616" s="49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9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50">
        <v>244</v>
      </c>
      <c r="X616" s="50">
        <v>9900771.040000001</v>
      </c>
      <c r="Y616" s="11">
        <v>13.627787970385086</v>
      </c>
      <c r="Z616" s="50">
        <v>156313.39000000001</v>
      </c>
      <c r="AA616" s="29">
        <v>0.10525334465937379</v>
      </c>
    </row>
    <row r="617" spans="1:27" ht="13" x14ac:dyDescent="0.3">
      <c r="A617" s="35">
        <v>40419</v>
      </c>
      <c r="B617" s="86">
        <v>14058175.623500001</v>
      </c>
      <c r="C617" s="13">
        <v>0.33645932988737459</v>
      </c>
      <c r="D617" s="47">
        <v>1804120</v>
      </c>
      <c r="E617" s="91">
        <v>10985163.219999997</v>
      </c>
      <c r="G617" s="13">
        <v>7.2090821695533824E-2</v>
      </c>
      <c r="H617" s="34">
        <v>8616</v>
      </c>
      <c r="I617" s="46">
        <v>1700372387.4000001</v>
      </c>
      <c r="J617" s="48">
        <v>3.2965598623766468E-3</v>
      </c>
      <c r="K617" s="49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9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50">
        <v>244</v>
      </c>
      <c r="X617" s="50">
        <v>12033873.23</v>
      </c>
      <c r="Y617" s="11">
        <v>15.782033877864052</v>
      </c>
      <c r="Z617" s="50">
        <v>185416.81</v>
      </c>
      <c r="AA617" s="29">
        <v>0.10271938577390737</v>
      </c>
    </row>
    <row r="618" spans="1:27" ht="13" x14ac:dyDescent="0.3">
      <c r="A618" s="35">
        <v>40426</v>
      </c>
      <c r="B618" s="86">
        <v>13259937.6862</v>
      </c>
      <c r="C618" s="13">
        <v>0.30654378638023072</v>
      </c>
      <c r="D618" s="47">
        <v>4039762.16</v>
      </c>
      <c r="E618" s="91">
        <v>10333768.98</v>
      </c>
      <c r="G618" s="13">
        <v>5.843703755847951E-2</v>
      </c>
      <c r="H618" s="34">
        <v>8616</v>
      </c>
      <c r="I618" s="46">
        <v>1649826690</v>
      </c>
      <c r="J618" s="48">
        <v>3.9689728061316432E-2</v>
      </c>
      <c r="K618" s="49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9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50">
        <v>244</v>
      </c>
      <c r="X618" s="50">
        <v>12878370.82</v>
      </c>
      <c r="Y618" s="11">
        <v>14.350386281502818</v>
      </c>
      <c r="Z618" s="50">
        <v>195461.96000000002</v>
      </c>
      <c r="AA618" s="29">
        <v>0.10118358537321055</v>
      </c>
    </row>
    <row r="619" spans="1:27" ht="13" x14ac:dyDescent="0.3">
      <c r="A619" s="35">
        <v>40433</v>
      </c>
      <c r="B619" s="86">
        <v>11986514.3606</v>
      </c>
      <c r="C619" s="13">
        <v>0.23345273216904228</v>
      </c>
      <c r="D619" s="47">
        <v>3096195.99</v>
      </c>
      <c r="E619" s="91">
        <v>9078434.8499999996</v>
      </c>
      <c r="G619" s="13">
        <v>-2.8261721488314517E-2</v>
      </c>
      <c r="H619" s="34">
        <v>8616</v>
      </c>
      <c r="I619" s="46">
        <v>1480275913.0500002</v>
      </c>
      <c r="J619" s="48">
        <v>1.9858672704845315E-2</v>
      </c>
      <c r="K619" s="49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9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50">
        <v>244</v>
      </c>
      <c r="X619" s="50">
        <v>11644502.24</v>
      </c>
      <c r="Y619" s="11">
        <v>13.278414523782935</v>
      </c>
      <c r="Z619" s="50">
        <v>187541.24000000002</v>
      </c>
      <c r="AA619" s="29">
        <v>0.10737040601345048</v>
      </c>
    </row>
    <row r="620" spans="1:27" ht="13" x14ac:dyDescent="0.3">
      <c r="A620" s="35">
        <v>40440</v>
      </c>
      <c r="B620" s="86">
        <v>12555973.670600001</v>
      </c>
      <c r="C620" s="13">
        <v>0.44760275802721594</v>
      </c>
      <c r="D620" s="47">
        <v>517920</v>
      </c>
      <c r="E620" s="91">
        <v>9291462.6999999993</v>
      </c>
      <c r="G620" s="13">
        <v>0.11352973347429685</v>
      </c>
      <c r="H620" s="34">
        <v>8616</v>
      </c>
      <c r="I620" s="46">
        <v>1415493077.6900001</v>
      </c>
      <c r="J620" s="48">
        <v>3.4592129886002132E-2</v>
      </c>
      <c r="K620" s="49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9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50">
        <v>244</v>
      </c>
      <c r="X620" s="50">
        <v>11110144.540000001</v>
      </c>
      <c r="Y620" s="11">
        <v>12.812114596045038</v>
      </c>
      <c r="Z620" s="50">
        <v>181392.18</v>
      </c>
      <c r="AA620" s="29">
        <v>0.10884477655949558</v>
      </c>
    </row>
    <row r="621" spans="1:27" ht="13" x14ac:dyDescent="0.3">
      <c r="A621" s="35">
        <v>40447</v>
      </c>
      <c r="B621" s="86">
        <v>13741502.729599999</v>
      </c>
      <c r="C621" s="13">
        <v>0.23828612666973603</v>
      </c>
      <c r="D621" s="47">
        <v>1528099.9700000002</v>
      </c>
      <c r="E621" s="91">
        <v>10709661.43</v>
      </c>
      <c r="G621" s="13">
        <v>-7.6702564846623522E-3</v>
      </c>
      <c r="H621" s="34">
        <v>8616</v>
      </c>
      <c r="I621" s="46">
        <v>1710765934.1000001</v>
      </c>
      <c r="J621" s="48">
        <v>-3.1208569722356638E-2</v>
      </c>
      <c r="K621" s="49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9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50">
        <v>244</v>
      </c>
      <c r="X621" s="50">
        <v>12134800.949999999</v>
      </c>
      <c r="Y621" s="11">
        <v>11.38665205749289</v>
      </c>
      <c r="Z621" s="50">
        <v>187105.94999999998</v>
      </c>
      <c r="AA621" s="29">
        <v>0.1027930334530951</v>
      </c>
    </row>
    <row r="622" spans="1:27" ht="13" x14ac:dyDescent="0.3">
      <c r="A622" s="35">
        <v>40454</v>
      </c>
      <c r="B622" s="86">
        <v>13552407.211299997</v>
      </c>
      <c r="C622" s="13">
        <v>0.14594773794210436</v>
      </c>
      <c r="D622" s="47">
        <v>1634913.3</v>
      </c>
      <c r="E622" s="91">
        <v>11032754.09</v>
      </c>
      <c r="G622" s="13">
        <v>-3.387869153028733E-2</v>
      </c>
      <c r="H622" s="34">
        <v>8616</v>
      </c>
      <c r="I622" s="46">
        <v>1782746187.27</v>
      </c>
      <c r="J622" s="48">
        <v>-1.0719087695134411E-2</v>
      </c>
      <c r="K622" s="49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9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50">
        <v>244</v>
      </c>
      <c r="X622" s="50">
        <v>14954360.329999998</v>
      </c>
      <c r="Y622" s="11">
        <v>9.879517542781139</v>
      </c>
      <c r="Z622" s="50">
        <v>227054.23</v>
      </c>
      <c r="AA622" s="29">
        <v>0.10122097055733222</v>
      </c>
    </row>
    <row r="623" spans="1:27" ht="13" x14ac:dyDescent="0.3">
      <c r="A623" s="35">
        <v>40461</v>
      </c>
      <c r="B623" s="86">
        <v>12734058.180499999</v>
      </c>
      <c r="C623" s="13">
        <v>0.22907071163055703</v>
      </c>
      <c r="D623" s="47">
        <v>2305232</v>
      </c>
      <c r="E623" s="91">
        <v>9605599.5</v>
      </c>
      <c r="G623" s="13">
        <v>-3.3006320978562598E-2</v>
      </c>
      <c r="H623" s="34">
        <v>8616</v>
      </c>
      <c r="I623" s="46">
        <v>1588707499.95</v>
      </c>
      <c r="J623" s="48">
        <v>4.4582715628609382E-3</v>
      </c>
      <c r="K623" s="49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9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50">
        <v>244</v>
      </c>
      <c r="X623" s="50">
        <v>14266843.680000002</v>
      </c>
      <c r="Y623" s="11">
        <v>8.68686963195087</v>
      </c>
      <c r="Z623" s="50">
        <v>213740.28999999998</v>
      </c>
      <c r="AA623" s="29">
        <v>9.9877400960397045E-2</v>
      </c>
    </row>
    <row r="624" spans="1:27" ht="13" x14ac:dyDescent="0.3">
      <c r="A624" s="35">
        <v>40468</v>
      </c>
      <c r="B624" s="86">
        <v>11442693.651899997</v>
      </c>
      <c r="C624" s="13">
        <v>9.2016492091990809E-2</v>
      </c>
      <c r="D624" s="47">
        <v>5882616.5</v>
      </c>
      <c r="E624" s="91">
        <v>8700039.540000001</v>
      </c>
      <c r="G624" s="13">
        <v>-0.13545877594719613</v>
      </c>
      <c r="H624" s="34">
        <v>8616</v>
      </c>
      <c r="I624" s="46">
        <v>1548231026.6200004</v>
      </c>
      <c r="J624" s="48">
        <v>9.9393971289424288E-2</v>
      </c>
      <c r="K624" s="49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9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50">
        <v>244</v>
      </c>
      <c r="X624" s="50">
        <v>12625914.539999999</v>
      </c>
      <c r="Y624" s="11">
        <v>6.3901991447387427</v>
      </c>
      <c r="Z624" s="50">
        <v>189597.11</v>
      </c>
      <c r="AA624" s="29">
        <v>0.10011003395666367</v>
      </c>
    </row>
    <row r="625" spans="1:27" ht="13" x14ac:dyDescent="0.3">
      <c r="A625" s="35">
        <v>40475</v>
      </c>
      <c r="B625" s="86">
        <v>12567843.8617</v>
      </c>
      <c r="C625" s="13">
        <v>0.20812380593980984</v>
      </c>
      <c r="D625" s="47">
        <v>3099754.1</v>
      </c>
      <c r="E625" s="91">
        <v>9782372.6199999992</v>
      </c>
      <c r="G625" s="13">
        <v>-2.9152472110405281E-2</v>
      </c>
      <c r="H625" s="34">
        <v>8616</v>
      </c>
      <c r="I625" s="46">
        <v>1614018706.8099999</v>
      </c>
      <c r="J625" s="48">
        <v>5.4131113771888062E-2</v>
      </c>
      <c r="K625" s="49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9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50">
        <v>244</v>
      </c>
      <c r="X625" s="50">
        <v>13677354.690000001</v>
      </c>
      <c r="Y625" s="11">
        <v>7.1427513992925924</v>
      </c>
      <c r="Z625" s="50">
        <v>216051.07</v>
      </c>
      <c r="AA625" s="29">
        <v>0.10530840936074801</v>
      </c>
    </row>
    <row r="626" spans="1:27" ht="13" x14ac:dyDescent="0.3">
      <c r="A626" s="35">
        <v>40482</v>
      </c>
      <c r="B626" s="86">
        <v>14412879.934399998</v>
      </c>
      <c r="C626" s="13">
        <v>0.19432699077937188</v>
      </c>
      <c r="D626" s="47">
        <v>2517596</v>
      </c>
      <c r="E626" s="91">
        <v>11113527.970000001</v>
      </c>
      <c r="G626" s="13">
        <v>-5.062337227187752E-2</v>
      </c>
      <c r="H626" s="34">
        <v>8616</v>
      </c>
      <c r="I626" s="46">
        <v>1865929896.9999998</v>
      </c>
      <c r="J626" s="48">
        <v>5.5893957984069154E-2</v>
      </c>
      <c r="K626" s="49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9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50">
        <v>244</v>
      </c>
      <c r="X626" s="50">
        <v>17182155.800000001</v>
      </c>
      <c r="Y626" s="11">
        <v>6.2744076124719514</v>
      </c>
      <c r="Z626" s="50">
        <v>263829.32999999996</v>
      </c>
      <c r="AA626" s="29">
        <v>0.10236562981229629</v>
      </c>
    </row>
    <row r="627" spans="1:27" ht="13" x14ac:dyDescent="0.3">
      <c r="A627" s="35">
        <v>40489</v>
      </c>
      <c r="B627" s="86">
        <v>12993248.452</v>
      </c>
      <c r="C627" s="13">
        <v>0.24909554197848238</v>
      </c>
      <c r="D627" s="47">
        <v>3031685.93</v>
      </c>
      <c r="E627" s="91">
        <v>9789691.6600000001</v>
      </c>
      <c r="G627" s="13">
        <v>-1.699486262322536E-2</v>
      </c>
      <c r="H627" s="34">
        <v>8616</v>
      </c>
      <c r="I627" s="46">
        <v>1680028745.1600001</v>
      </c>
      <c r="J627" s="48">
        <v>5.5646157179521039E-2</v>
      </c>
      <c r="K627" s="49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9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50">
        <v>244</v>
      </c>
      <c r="X627" s="50">
        <v>16767190.639999999</v>
      </c>
      <c r="Y627" s="11">
        <v>6.3905138326018314</v>
      </c>
      <c r="Z627" s="50">
        <v>255925.67</v>
      </c>
      <c r="AA627" s="29">
        <v>0.10175652975896107</v>
      </c>
    </row>
    <row r="628" spans="1:27" ht="13" x14ac:dyDescent="0.3">
      <c r="A628" s="35">
        <v>40496</v>
      </c>
      <c r="B628" s="86">
        <v>12486576.661300002</v>
      </c>
      <c r="C628" s="13">
        <v>0.3114177153336577</v>
      </c>
      <c r="D628" s="47">
        <v>2182823</v>
      </c>
      <c r="E628" s="91">
        <v>9351423.9499999993</v>
      </c>
      <c r="G628" s="13">
        <v>2.5494608631129623E-2</v>
      </c>
      <c r="H628" s="34">
        <v>8616</v>
      </c>
      <c r="I628" s="46">
        <v>1554755909.21</v>
      </c>
      <c r="J628" s="48">
        <v>4.7635551141999688E-2</v>
      </c>
      <c r="K628" s="49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9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50">
        <v>244</v>
      </c>
      <c r="X628" s="50">
        <v>15329733.219999999</v>
      </c>
      <c r="Y628" s="11">
        <v>6.0584178641544657</v>
      </c>
      <c r="Z628" s="50">
        <v>232837.47999999998</v>
      </c>
      <c r="AA628" s="29">
        <v>0.10125746119583592</v>
      </c>
    </row>
    <row r="629" spans="1:27" ht="13" x14ac:dyDescent="0.3">
      <c r="A629" s="35">
        <v>40503</v>
      </c>
      <c r="B629" s="86">
        <v>12301786.551200002</v>
      </c>
      <c r="C629" s="13">
        <v>0.26519468683292557</v>
      </c>
      <c r="D629" s="47">
        <v>2566032</v>
      </c>
      <c r="E629" s="91">
        <v>9207834.620000001</v>
      </c>
      <c r="G629" s="13">
        <v>-1.628764197594379E-2</v>
      </c>
      <c r="H629" s="34">
        <v>8616</v>
      </c>
      <c r="I629" s="46">
        <v>1592387381.8400002</v>
      </c>
      <c r="J629" s="48">
        <v>5.6378945117701029E-2</v>
      </c>
      <c r="K629" s="49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9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50">
        <v>244</v>
      </c>
      <c r="X629" s="50">
        <v>15137206.050000001</v>
      </c>
      <c r="Y629" s="11">
        <v>5.9284617931177115</v>
      </c>
      <c r="Z629" s="50">
        <v>215704.21000000002</v>
      </c>
      <c r="AA629" s="29">
        <v>9.4999570060464805E-2</v>
      </c>
    </row>
    <row r="630" spans="1:27" ht="13" x14ac:dyDescent="0.3">
      <c r="A630" s="35">
        <v>40510</v>
      </c>
      <c r="B630" s="86">
        <v>14649311.140499998</v>
      </c>
      <c r="C630" s="13">
        <v>0.24686706013139426</v>
      </c>
      <c r="D630" s="47">
        <v>6287294.0999999996</v>
      </c>
      <c r="E630" s="91">
        <v>11578852.83</v>
      </c>
      <c r="G630" s="13">
        <v>1.5427507543983809E-2</v>
      </c>
      <c r="H630" s="34">
        <v>8616</v>
      </c>
      <c r="I630" s="46">
        <v>1862193522.0900002</v>
      </c>
      <c r="J630" s="48">
        <v>4.2715159176594852E-2</v>
      </c>
      <c r="K630" s="49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9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50">
        <v>244</v>
      </c>
      <c r="X630" s="50">
        <v>17721225.060000002</v>
      </c>
      <c r="Y630" s="11">
        <v>5.7330838943794875</v>
      </c>
      <c r="Z630" s="50">
        <v>273706.82</v>
      </c>
      <c r="AA630" s="29">
        <v>0.10296760676280996</v>
      </c>
    </row>
    <row r="631" spans="1:27" ht="13" x14ac:dyDescent="0.3">
      <c r="A631" s="35">
        <v>40517</v>
      </c>
      <c r="B631" s="86">
        <v>13625595.8225</v>
      </c>
      <c r="C631" s="13">
        <v>0.20860400075765062</v>
      </c>
      <c r="D631" s="47">
        <v>767882.5</v>
      </c>
      <c r="E631" s="91">
        <v>10597772.300000001</v>
      </c>
      <c r="G631" s="13">
        <v>-2.0113412446633117E-2</v>
      </c>
      <c r="H631" s="34">
        <v>8616</v>
      </c>
      <c r="I631" s="46">
        <v>1849896152.1199999</v>
      </c>
      <c r="J631" s="48">
        <v>7.8973680232735655E-2</v>
      </c>
      <c r="K631" s="49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9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50">
        <v>244</v>
      </c>
      <c r="X631" s="50">
        <v>20189923.619999997</v>
      </c>
      <c r="Y631" s="11">
        <v>6.0946651855123672</v>
      </c>
      <c r="Z631" s="50">
        <v>297780.16000000003</v>
      </c>
      <c r="AA631" s="29">
        <v>9.832632871875456E-2</v>
      </c>
    </row>
    <row r="632" spans="1:27" ht="13" x14ac:dyDescent="0.3">
      <c r="A632" s="35">
        <v>40524</v>
      </c>
      <c r="B632" s="86">
        <v>14221864.019300001</v>
      </c>
      <c r="C632" s="13">
        <v>0.41744983612158748</v>
      </c>
      <c r="D632" s="47">
        <v>3890085.35</v>
      </c>
      <c r="E632" s="91">
        <v>11029495.930000002</v>
      </c>
      <c r="G632" s="13">
        <v>0.15572629662594251</v>
      </c>
      <c r="H632" s="34">
        <v>8616</v>
      </c>
      <c r="I632" s="46">
        <v>1839123999.2999997</v>
      </c>
      <c r="J632" s="48">
        <v>0.10198820943402764</v>
      </c>
      <c r="K632" s="49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9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50">
        <v>244</v>
      </c>
      <c r="X632" s="50">
        <v>19074344.210000001</v>
      </c>
      <c r="Y632" s="11">
        <v>4.9403504435820746</v>
      </c>
      <c r="Z632" s="50">
        <v>279815.28000000003</v>
      </c>
      <c r="AA632" s="29">
        <v>9.7798130277109013E-2</v>
      </c>
    </row>
    <row r="633" spans="1:27" ht="13" x14ac:dyDescent="0.3">
      <c r="A633" s="35">
        <v>40531</v>
      </c>
      <c r="B633" s="86">
        <v>16363412.0678</v>
      </c>
      <c r="C633" s="13">
        <v>0.29999068919476213</v>
      </c>
      <c r="D633" s="47">
        <v>3313961.3</v>
      </c>
      <c r="E633" s="91">
        <v>13318986.960000001</v>
      </c>
      <c r="G633" s="13">
        <v>9.6881992158579733E-2</v>
      </c>
      <c r="H633" s="34">
        <v>8616</v>
      </c>
      <c r="I633" s="46">
        <v>2034537255.4499998</v>
      </c>
      <c r="J633" s="48">
        <v>4.1109771398764039E-3</v>
      </c>
      <c r="K633" s="49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9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50">
        <v>244</v>
      </c>
      <c r="X633" s="50">
        <v>20940823.379999999</v>
      </c>
      <c r="Y633" s="11">
        <v>3.7299039079199536</v>
      </c>
      <c r="Z633" s="50">
        <v>300612.79000000004</v>
      </c>
      <c r="AA633" s="29">
        <v>9.5702314579507577E-2</v>
      </c>
    </row>
    <row r="634" spans="1:27" ht="13" x14ac:dyDescent="0.3">
      <c r="A634" s="35">
        <v>40538</v>
      </c>
      <c r="B634" s="86">
        <v>13556779.053099999</v>
      </c>
      <c r="C634" s="13">
        <v>0.18546837952569195</v>
      </c>
      <c r="D634" s="47">
        <v>1922808.1</v>
      </c>
      <c r="E634" s="91">
        <v>10953009.960000001</v>
      </c>
      <c r="G634" s="13">
        <v>2.5975775671822632E-3</v>
      </c>
      <c r="H634" s="34">
        <v>8616</v>
      </c>
      <c r="I634" s="46">
        <v>1825532033.3499999</v>
      </c>
      <c r="J634" s="48">
        <v>6.6457744001068741E-2</v>
      </c>
      <c r="K634" s="49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9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50">
        <v>244</v>
      </c>
      <c r="X634" s="50">
        <v>15998498.749999998</v>
      </c>
      <c r="Y634" s="11">
        <v>3.8655196242918946</v>
      </c>
      <c r="Z634" s="50">
        <v>235627.87</v>
      </c>
      <c r="AA634" s="29">
        <v>9.8187491914931521E-2</v>
      </c>
    </row>
    <row r="635" spans="1:27" ht="13" x14ac:dyDescent="0.3">
      <c r="A635" s="35">
        <v>40545</v>
      </c>
      <c r="B635" s="86">
        <v>14949735.182100002</v>
      </c>
      <c r="C635" s="13">
        <v>0.19789837596281101</v>
      </c>
      <c r="D635" s="47">
        <v>1779202</v>
      </c>
      <c r="E635" s="91">
        <v>12317932.280000001</v>
      </c>
      <c r="G635" s="13">
        <v>1.82238596706088E-2</v>
      </c>
      <c r="H635" s="34">
        <v>8616</v>
      </c>
      <c r="I635" s="46">
        <v>1936693207.8900001</v>
      </c>
      <c r="J635" s="48">
        <v>6.8596998576561097E-2</v>
      </c>
      <c r="K635" s="49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9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50">
        <v>244</v>
      </c>
      <c r="X635" s="50">
        <v>14643923.940000001</v>
      </c>
      <c r="Y635" s="11">
        <v>3.3781504153377702</v>
      </c>
      <c r="Z635" s="50">
        <v>227195.71000000002</v>
      </c>
      <c r="AA635" s="29">
        <v>0.10343116181650058</v>
      </c>
    </row>
    <row r="636" spans="1:27" ht="13" x14ac:dyDescent="0.3">
      <c r="A636" s="35">
        <v>40552</v>
      </c>
      <c r="B636" s="86">
        <v>12977063.412999997</v>
      </c>
      <c r="C636" s="13">
        <v>0.24067889035583745</v>
      </c>
      <c r="D636" s="47">
        <v>1806947.2</v>
      </c>
      <c r="E636" s="91">
        <v>10293926.919999998</v>
      </c>
      <c r="G636" s="13">
        <v>2.1540398013323303E-2</v>
      </c>
      <c r="H636" s="34">
        <v>8616</v>
      </c>
      <c r="I636" s="46">
        <v>1697545809.72</v>
      </c>
      <c r="J636" s="48">
        <v>7.1062820082793188E-2</v>
      </c>
      <c r="K636" s="49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9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50">
        <v>244</v>
      </c>
      <c r="X636" s="50">
        <v>16317762.190000001</v>
      </c>
      <c r="Y636" s="11">
        <v>3.2405244486182152</v>
      </c>
      <c r="Z636" s="50">
        <v>257769.66999999998</v>
      </c>
      <c r="AA636" s="29">
        <v>0.10531250833645507</v>
      </c>
    </row>
    <row r="637" spans="1:27" ht="13" x14ac:dyDescent="0.3">
      <c r="A637" s="35">
        <v>40559</v>
      </c>
      <c r="B637" s="86">
        <v>11322985.821499998</v>
      </c>
      <c r="C637" s="13">
        <v>0.23326167930778885</v>
      </c>
      <c r="D637" s="47">
        <v>0</v>
      </c>
      <c r="E637" s="91">
        <v>8727275.1900000013</v>
      </c>
      <c r="G637" s="13">
        <v>-5.5374808642505435E-3</v>
      </c>
      <c r="H637" s="34">
        <v>8616</v>
      </c>
      <c r="I637" s="46">
        <v>1614303450.8800001</v>
      </c>
      <c r="J637" s="48">
        <v>0.1347712600806712</v>
      </c>
      <c r="K637" s="49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9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50">
        <v>244</v>
      </c>
      <c r="X637" s="50">
        <v>16717727.77</v>
      </c>
      <c r="Y637" s="11">
        <v>3.6179685263773864</v>
      </c>
      <c r="Z637" s="50">
        <v>253410.01</v>
      </c>
      <c r="AA637" s="29">
        <v>0.10105440702882476</v>
      </c>
    </row>
    <row r="638" spans="1:27" ht="13" x14ac:dyDescent="0.3">
      <c r="A638" s="35">
        <v>40566</v>
      </c>
      <c r="B638" s="86">
        <v>12099467.169300003</v>
      </c>
      <c r="C638" s="13">
        <v>0.21973636148693632</v>
      </c>
      <c r="D638" s="47">
        <v>3583368.9</v>
      </c>
      <c r="E638" s="91">
        <v>9392997.5899999999</v>
      </c>
      <c r="G638" s="13">
        <v>-1.6746879680541893E-2</v>
      </c>
      <c r="H638" s="34">
        <v>8616</v>
      </c>
      <c r="I638" s="46">
        <v>1538883071.4000001</v>
      </c>
      <c r="J638" s="48">
        <v>-8.9098910872229542E-3</v>
      </c>
      <c r="K638" s="49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9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50">
        <v>244</v>
      </c>
      <c r="X638" s="50">
        <v>15994859.68</v>
      </c>
      <c r="Y638" s="11">
        <v>2.6947860756573765</v>
      </c>
      <c r="Z638" s="50">
        <v>236566.16</v>
      </c>
      <c r="AA638" s="29">
        <v>9.8600910847961465E-2</v>
      </c>
    </row>
    <row r="639" spans="1:27" ht="13" x14ac:dyDescent="0.3">
      <c r="A639" s="35">
        <v>40573</v>
      </c>
      <c r="B639" s="86">
        <v>14421547.105200002</v>
      </c>
      <c r="C639" s="13">
        <v>0.18579613654954974</v>
      </c>
      <c r="D639" s="47">
        <v>2587165</v>
      </c>
      <c r="E639" s="91">
        <v>11284538.26</v>
      </c>
      <c r="G639" s="13">
        <v>-3.9253643848181863E-2</v>
      </c>
      <c r="H639" s="34">
        <v>8616</v>
      </c>
      <c r="I639" s="46">
        <v>1879783013.3000002</v>
      </c>
      <c r="J639" s="48">
        <v>5.0793644539447014E-2</v>
      </c>
      <c r="K639" s="49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9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50">
        <v>244</v>
      </c>
      <c r="X639" s="50">
        <v>19906607.029999997</v>
      </c>
      <c r="Y639" s="11">
        <v>2.5785682630647582</v>
      </c>
      <c r="Z639" s="50">
        <v>304569.32</v>
      </c>
      <c r="AA639" s="29">
        <v>0.10199940804946576</v>
      </c>
    </row>
    <row r="640" spans="1:27" ht="13" x14ac:dyDescent="0.3">
      <c r="A640" s="35">
        <v>40580</v>
      </c>
      <c r="B640" s="86">
        <v>13420291.9047</v>
      </c>
      <c r="C640" s="13">
        <v>0.28793078897188273</v>
      </c>
      <c r="D640" s="47">
        <v>3836368.2</v>
      </c>
      <c r="E640" s="91">
        <v>10253053.17</v>
      </c>
      <c r="G640" s="13">
        <v>3.9363443441869261E-2</v>
      </c>
      <c r="H640" s="34">
        <v>8616</v>
      </c>
      <c r="I640" s="46">
        <v>1729520900.6700001</v>
      </c>
      <c r="J640" s="48">
        <v>8.8943520746809002E-2</v>
      </c>
      <c r="K640" s="49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9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50">
        <v>244</v>
      </c>
      <c r="X640" s="50">
        <v>22126630.189999998</v>
      </c>
      <c r="Y640" s="11">
        <v>3.1248369001194849</v>
      </c>
      <c r="Z640" s="50">
        <v>345469.56999999995</v>
      </c>
      <c r="AA640" s="29">
        <v>0.10408862293489014</v>
      </c>
    </row>
    <row r="641" spans="1:27" ht="13" x14ac:dyDescent="0.3">
      <c r="A641" s="35">
        <v>40587</v>
      </c>
      <c r="B641" s="86">
        <v>12472048.9463</v>
      </c>
      <c r="C641" s="13">
        <v>0.33672623906050947</v>
      </c>
      <c r="D641" s="47">
        <v>2546139</v>
      </c>
      <c r="E641" s="91">
        <v>9445657.7700000014</v>
      </c>
      <c r="G641" s="13">
        <v>6.9361181862940935E-2</v>
      </c>
      <c r="H641" s="34">
        <v>8616</v>
      </c>
      <c r="I641" s="46">
        <v>1573518622.1100001</v>
      </c>
      <c r="J641" s="48">
        <v>7.2220070957642601E-2</v>
      </c>
      <c r="K641" s="49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9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50">
        <v>244</v>
      </c>
      <c r="X641" s="50">
        <v>18426285.43</v>
      </c>
      <c r="Y641" s="11">
        <v>2.8454747217703047</v>
      </c>
      <c r="Z641" s="50">
        <v>282167.76</v>
      </c>
      <c r="AA641" s="29">
        <v>0.10208885600661187</v>
      </c>
    </row>
    <row r="642" spans="1:27" ht="13" x14ac:dyDescent="0.3">
      <c r="A642" s="35">
        <v>40594</v>
      </c>
      <c r="B642" s="86">
        <v>12452744.177800003</v>
      </c>
      <c r="C642" s="13">
        <v>0.34683229895962753</v>
      </c>
      <c r="D642" s="47">
        <v>4034521.1</v>
      </c>
      <c r="E642" s="91">
        <v>9435541.7300000004</v>
      </c>
      <c r="G642" s="13">
        <v>7.0916166936468183E-2</v>
      </c>
      <c r="H642" s="34">
        <v>8616</v>
      </c>
      <c r="I642" s="46">
        <v>1581885110.96</v>
      </c>
      <c r="J642" s="48">
        <v>7.1521648735057175E-2</v>
      </c>
      <c r="K642" s="49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9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50">
        <v>244</v>
      </c>
      <c r="X642" s="50">
        <v>17872551.23</v>
      </c>
      <c r="Y642" s="11">
        <v>2.2339999057442599</v>
      </c>
      <c r="Z642" s="50">
        <v>282948.47999999998</v>
      </c>
      <c r="AA642" s="29">
        <v>0.10554302940442599</v>
      </c>
    </row>
    <row r="643" spans="1:27" ht="13" x14ac:dyDescent="0.3">
      <c r="A643" s="35">
        <v>40601</v>
      </c>
      <c r="B643" s="86">
        <v>13099464.676799998</v>
      </c>
      <c r="C643" s="13">
        <v>-1.706318767879822E-2</v>
      </c>
      <c r="D643" s="47">
        <v>1589335</v>
      </c>
      <c r="E643" s="91">
        <v>10195909.959999999</v>
      </c>
      <c r="G643" s="13">
        <v>-5.3619892161800409E-2</v>
      </c>
      <c r="H643" s="34">
        <v>8616</v>
      </c>
      <c r="I643" s="46">
        <v>1758128265.7</v>
      </c>
      <c r="J643" s="48">
        <v>6.580127186844198E-3</v>
      </c>
      <c r="K643" s="49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9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50">
        <v>244</v>
      </c>
      <c r="X643" s="50">
        <v>20892380.549999997</v>
      </c>
      <c r="Y643" s="11">
        <v>2.495811326460994</v>
      </c>
      <c r="Z643" s="50">
        <v>314530.28999999998</v>
      </c>
      <c r="AA643" s="29">
        <v>0.10036523099805399</v>
      </c>
    </row>
    <row r="644" spans="1:27" ht="13" x14ac:dyDescent="0.3">
      <c r="A644" s="35">
        <v>40608</v>
      </c>
      <c r="B644" s="86">
        <v>14239114.582800003</v>
      </c>
      <c r="C644" s="13">
        <v>0.11685282874490199</v>
      </c>
      <c r="D644" s="47">
        <v>2549337.7999999998</v>
      </c>
      <c r="E644" s="91">
        <v>10636321.319999998</v>
      </c>
      <c r="G644" s="13">
        <v>6.7522048905957144E-2</v>
      </c>
      <c r="H644" s="34">
        <v>8616</v>
      </c>
      <c r="I644" s="46">
        <v>1750332783.6300001</v>
      </c>
      <c r="J644" s="48">
        <v>6.0571961668834495E-2</v>
      </c>
      <c r="K644" s="49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9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50">
        <v>244</v>
      </c>
      <c r="X644" s="50">
        <v>24200637.539999999</v>
      </c>
      <c r="Y644" s="11">
        <v>2.3515008431406139</v>
      </c>
      <c r="Z644" s="50">
        <v>371081.42</v>
      </c>
      <c r="AA644" s="29">
        <v>0.10222359345882479</v>
      </c>
    </row>
    <row r="645" spans="1:27" ht="13" x14ac:dyDescent="0.3">
      <c r="A645" s="35">
        <v>40615</v>
      </c>
      <c r="B645" s="86">
        <v>12331869.241900001</v>
      </c>
      <c r="C645" s="13">
        <v>5.236049321498415E-2</v>
      </c>
      <c r="D645" s="47">
        <v>2817847.4</v>
      </c>
      <c r="E645" s="91">
        <v>9621710.3599999994</v>
      </c>
      <c r="G645" s="13">
        <v>6.9177206469732688E-2</v>
      </c>
      <c r="H645" s="34">
        <v>8616</v>
      </c>
      <c r="I645" s="46">
        <v>1605088873.1500001</v>
      </c>
      <c r="J645" s="48">
        <v>9.533917268767711E-2</v>
      </c>
      <c r="K645" s="49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9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50">
        <v>244</v>
      </c>
      <c r="X645" s="50">
        <v>19847207.600000001</v>
      </c>
      <c r="Y645" s="11">
        <v>1.8984607952637518</v>
      </c>
      <c r="Z645" s="50">
        <v>290700.68</v>
      </c>
      <c r="AA645" s="29">
        <v>9.7646206579374589E-2</v>
      </c>
    </row>
    <row r="646" spans="1:27" ht="13" x14ac:dyDescent="0.3">
      <c r="A646" s="35">
        <v>40622</v>
      </c>
      <c r="B646" s="86">
        <v>12770684.171899999</v>
      </c>
      <c r="C646" s="13">
        <v>0.1192485110792274</v>
      </c>
      <c r="D646" s="47">
        <v>2893627.9</v>
      </c>
      <c r="E646" s="91">
        <v>9744547.5800000019</v>
      </c>
      <c r="G646" s="13">
        <v>3.1153560410887904E-2</v>
      </c>
      <c r="H646" s="34">
        <v>8616</v>
      </c>
      <c r="I646" s="46">
        <v>1625250875.3500001</v>
      </c>
      <c r="J646" s="48">
        <v>9.1320183664964638E-2</v>
      </c>
      <c r="K646" s="49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9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50">
        <v>244</v>
      </c>
      <c r="X646" s="50">
        <v>19754716.93</v>
      </c>
      <c r="Y646" s="11">
        <v>2.1374544011796757</v>
      </c>
      <c r="Z646" s="50">
        <v>296145.10000000003</v>
      </c>
      <c r="AA646" s="29">
        <v>9.9940721684978709E-2</v>
      </c>
    </row>
    <row r="647" spans="1:27" ht="13" x14ac:dyDescent="0.3">
      <c r="A647" s="35">
        <v>40629</v>
      </c>
      <c r="B647" s="86">
        <v>13705259.014100002</v>
      </c>
      <c r="C647" s="13">
        <v>-3.2937142859334467E-2</v>
      </c>
      <c r="D647" s="47">
        <v>4166894.8099999996</v>
      </c>
      <c r="E647" s="91">
        <v>10729791.23</v>
      </c>
      <c r="G647" s="13">
        <v>-2.9189613490073874E-2</v>
      </c>
      <c r="H647" s="34">
        <v>8616</v>
      </c>
      <c r="I647" s="46">
        <v>1841054348.99</v>
      </c>
      <c r="J647" s="48">
        <v>4.5729712673061806E-2</v>
      </c>
      <c r="K647" s="49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9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50">
        <v>244</v>
      </c>
      <c r="X647" s="50">
        <v>20815102.25</v>
      </c>
      <c r="Y647" s="11">
        <v>1.7580832081830238</v>
      </c>
      <c r="Z647" s="50">
        <v>314922.99</v>
      </c>
      <c r="AA647" s="29">
        <v>0.10086362174848312</v>
      </c>
    </row>
    <row r="648" spans="1:27" ht="13" x14ac:dyDescent="0.3">
      <c r="A648" s="35">
        <v>40636</v>
      </c>
      <c r="B648" s="86">
        <v>14697119.7788</v>
      </c>
      <c r="C648" s="13">
        <v>0.11372306115949993</v>
      </c>
      <c r="D648" s="47">
        <v>2933123</v>
      </c>
      <c r="E648" s="91">
        <v>11433216.73</v>
      </c>
      <c r="G648" s="13">
        <v>6.7838096569628581E-2</v>
      </c>
      <c r="H648" s="34">
        <v>8616</v>
      </c>
      <c r="I648" s="46">
        <v>1873597611.0699999</v>
      </c>
      <c r="J648" s="48">
        <v>5.11244369554682E-2</v>
      </c>
      <c r="K648" s="49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9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50">
        <v>686</v>
      </c>
      <c r="X648" s="50">
        <v>24760703.809999999</v>
      </c>
      <c r="Y648" s="11">
        <v>2.1405180070490677</v>
      </c>
      <c r="Z648" s="50">
        <v>376712.09</v>
      </c>
      <c r="AA648" s="29">
        <v>0.10142740499642258</v>
      </c>
    </row>
    <row r="649" spans="1:27" ht="13" x14ac:dyDescent="0.3">
      <c r="A649" s="35">
        <v>40643</v>
      </c>
      <c r="B649" s="86">
        <v>13783119.969399998</v>
      </c>
      <c r="C649" s="13">
        <v>0.11643720790642775</v>
      </c>
      <c r="D649" s="47">
        <v>3811268.2</v>
      </c>
      <c r="E649" s="91">
        <v>10739974.649999997</v>
      </c>
      <c r="G649" s="13">
        <v>0.12304870610994478</v>
      </c>
      <c r="H649" s="34">
        <v>8616</v>
      </c>
      <c r="I649" s="46">
        <v>1766764882.4299998</v>
      </c>
      <c r="J649" s="48">
        <v>0.10940216004565539</v>
      </c>
      <c r="K649" s="49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9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50">
        <v>764</v>
      </c>
      <c r="X649" s="50">
        <v>21976440.239999998</v>
      </c>
      <c r="Y649" s="11">
        <v>2.086523812895472</v>
      </c>
      <c r="Z649" s="50">
        <v>333047.12</v>
      </c>
      <c r="AA649" s="29">
        <v>0.10103156421539422</v>
      </c>
    </row>
    <row r="650" spans="1:27" ht="13" x14ac:dyDescent="0.3">
      <c r="A650" s="35">
        <v>40650</v>
      </c>
      <c r="B650" s="86">
        <v>12721123.288099999</v>
      </c>
      <c r="C650" s="13">
        <v>9.3758916536547554E-2</v>
      </c>
      <c r="D650" s="47">
        <v>4238063.0199999996</v>
      </c>
      <c r="E650" s="91">
        <v>9606636.6599999983</v>
      </c>
      <c r="G650" s="13">
        <v>3.707216685689696E-2</v>
      </c>
      <c r="H650" s="34">
        <v>8616</v>
      </c>
      <c r="I650" s="46">
        <v>1675143594.4599998</v>
      </c>
      <c r="J650" s="48">
        <v>0.13301063204881425</v>
      </c>
      <c r="K650" s="49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9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50">
        <v>737</v>
      </c>
      <c r="X650" s="50">
        <v>20848626.670000002</v>
      </c>
      <c r="Y650" s="11">
        <v>2.1167083250768757</v>
      </c>
      <c r="Z650" s="50">
        <v>305788.78000000003</v>
      </c>
      <c r="AA650" s="29">
        <v>9.7780630778912914E-2</v>
      </c>
    </row>
    <row r="651" spans="1:27" ht="13" x14ac:dyDescent="0.3">
      <c r="A651" s="35">
        <v>40657</v>
      </c>
      <c r="B651" s="86">
        <v>14301103.8596</v>
      </c>
      <c r="C651" s="13">
        <v>0.11113149289881408</v>
      </c>
      <c r="D651" s="47">
        <v>4971548.08</v>
      </c>
      <c r="E651" s="91">
        <v>11526008.899999999</v>
      </c>
      <c r="G651" s="13">
        <v>0.14129460478077638</v>
      </c>
      <c r="H651" s="34">
        <v>8616</v>
      </c>
      <c r="I651" s="46">
        <v>1779025925.3000002</v>
      </c>
      <c r="J651" s="48">
        <v>7.905442374932603E-2</v>
      </c>
      <c r="K651" s="49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9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50">
        <v>736</v>
      </c>
      <c r="X651" s="50">
        <v>21240779.969999999</v>
      </c>
      <c r="Y651" s="11">
        <v>2.4332298879132819</v>
      </c>
      <c r="Z651" s="50">
        <v>312297.8</v>
      </c>
      <c r="AA651" s="29">
        <v>9.8018308945052049E-2</v>
      </c>
    </row>
    <row r="652" spans="1:27" ht="13" x14ac:dyDescent="0.3">
      <c r="A652" s="35">
        <v>40664</v>
      </c>
      <c r="B652" s="86">
        <v>15000593.647</v>
      </c>
      <c r="C652" s="13">
        <v>1.1111359672516086E-2</v>
      </c>
      <c r="D652" s="47">
        <v>2915345.3</v>
      </c>
      <c r="E652" s="91">
        <v>11998155.91</v>
      </c>
      <c r="G652" s="13">
        <v>1.5650652347881655E-2</v>
      </c>
      <c r="H652" s="34">
        <v>8616</v>
      </c>
      <c r="I652" s="46">
        <v>2066831810.9099998</v>
      </c>
      <c r="J652" s="48">
        <v>9.2663432848184346E-2</v>
      </c>
      <c r="K652" s="49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9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50">
        <v>768</v>
      </c>
      <c r="X652" s="50">
        <v>23721475.910000004</v>
      </c>
      <c r="Y652" s="11">
        <v>1.6211474539409214</v>
      </c>
      <c r="Z652" s="50">
        <v>349629.52</v>
      </c>
      <c r="AA652" s="29">
        <v>9.8259630872464809E-2</v>
      </c>
    </row>
    <row r="653" spans="1:27" ht="13" x14ac:dyDescent="0.3">
      <c r="A653" s="35">
        <v>40671</v>
      </c>
      <c r="B653" s="86">
        <v>13977488.703100001</v>
      </c>
      <c r="C653" s="13">
        <v>9.1267331701552878E-2</v>
      </c>
      <c r="D653" s="47">
        <v>4620321.45</v>
      </c>
      <c r="E653" s="91">
        <v>10644438.309999999</v>
      </c>
      <c r="G653" s="13">
        <v>3.4024956186623934E-2</v>
      </c>
      <c r="H653" s="34">
        <v>8616</v>
      </c>
      <c r="I653" s="46">
        <v>1697315229.0999999</v>
      </c>
      <c r="J653" s="48">
        <v>8.5037914109057144E-2</v>
      </c>
      <c r="K653" s="49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9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50">
        <v>784</v>
      </c>
      <c r="X653" s="50">
        <v>25239476.770000003</v>
      </c>
      <c r="Y653" s="11">
        <v>1.9965667549362252</v>
      </c>
      <c r="Z653" s="50">
        <v>384927.55</v>
      </c>
      <c r="AA653" s="29">
        <v>0.10167340987499664</v>
      </c>
    </row>
    <row r="654" spans="1:27" ht="13" x14ac:dyDescent="0.3">
      <c r="A654" s="35">
        <v>40678</v>
      </c>
      <c r="B654" s="86">
        <v>12328922.7498</v>
      </c>
      <c r="C654" s="13">
        <v>-5.3223455542783515E-3</v>
      </c>
      <c r="D654" s="47">
        <v>4293887</v>
      </c>
      <c r="E654" s="91">
        <v>8998173.4800000004</v>
      </c>
      <c r="G654" s="13">
        <v>-5.2417699464511358E-2</v>
      </c>
      <c r="H654" s="34">
        <v>8616</v>
      </c>
      <c r="I654" s="46">
        <v>1560198539.5599999</v>
      </c>
      <c r="J654" s="48">
        <v>6.7403580142068042E-2</v>
      </c>
      <c r="K654" s="49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9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50">
        <v>796</v>
      </c>
      <c r="X654" s="50">
        <v>22252384.109999999</v>
      </c>
      <c r="Y654" s="11">
        <v>1.8071290509536775</v>
      </c>
      <c r="Z654" s="50">
        <v>340166.88999999996</v>
      </c>
      <c r="AA654" s="29">
        <v>0.10191174372401514</v>
      </c>
    </row>
    <row r="655" spans="1:27" ht="13" x14ac:dyDescent="0.3">
      <c r="A655" s="35">
        <v>40685</v>
      </c>
      <c r="B655" s="86">
        <v>13638326.702700004</v>
      </c>
      <c r="C655" s="13">
        <v>0.15263712343121472</v>
      </c>
      <c r="D655" s="47">
        <v>1935694.2</v>
      </c>
      <c r="E655" s="91">
        <v>10435760.82</v>
      </c>
      <c r="G655" s="13">
        <v>0.12594248230953697</v>
      </c>
      <c r="H655" s="34">
        <v>8616</v>
      </c>
      <c r="I655" s="46">
        <v>1561705878.4400001</v>
      </c>
      <c r="J655" s="48">
        <v>9.0567580351476495E-2</v>
      </c>
      <c r="K655" s="49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9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50">
        <v>807</v>
      </c>
      <c r="X655" s="50">
        <v>20739700.43</v>
      </c>
      <c r="Y655" s="11">
        <v>1.7306377384642189</v>
      </c>
      <c r="Z655" s="50">
        <v>306833.55</v>
      </c>
      <c r="AA655" s="29">
        <v>9.8630016711384105E-2</v>
      </c>
    </row>
    <row r="656" spans="1:27" ht="13" x14ac:dyDescent="0.3">
      <c r="A656" s="35">
        <v>40692</v>
      </c>
      <c r="B656" s="86">
        <v>14012960.364600001</v>
      </c>
      <c r="C656" s="13">
        <v>5.8885057705796662E-2</v>
      </c>
      <c r="D656" s="47">
        <v>1291453.5</v>
      </c>
      <c r="E656" s="91">
        <v>10326535.640000001</v>
      </c>
      <c r="G656" s="13">
        <v>-1.3083440723593909E-2</v>
      </c>
      <c r="H656" s="34">
        <v>8616</v>
      </c>
      <c r="I656" s="46">
        <v>1706893347.45</v>
      </c>
      <c r="J656" s="48">
        <v>-1.7317560643295926E-2</v>
      </c>
      <c r="K656" s="49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9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1">
        <v>859</v>
      </c>
      <c r="X656" s="50">
        <v>25673737.349999998</v>
      </c>
      <c r="Y656" s="11">
        <v>1.6975051661156622</v>
      </c>
      <c r="Z656" s="50">
        <v>386959.11</v>
      </c>
      <c r="AA656" s="29">
        <v>0.10048117906760466</v>
      </c>
    </row>
    <row r="657" spans="1:27" ht="13" x14ac:dyDescent="0.3">
      <c r="A657" s="35">
        <v>40699</v>
      </c>
      <c r="B657" s="86">
        <v>13571103.687999999</v>
      </c>
      <c r="C657" s="13">
        <v>-1.2176562608937624E-3</v>
      </c>
      <c r="D657" s="47">
        <v>1428110</v>
      </c>
      <c r="E657" s="91">
        <v>10356397.32</v>
      </c>
      <c r="G657" s="13">
        <v>-5.735279908641977E-3</v>
      </c>
      <c r="H657" s="34">
        <v>8616</v>
      </c>
      <c r="I657" s="46">
        <v>1718682286.0300002</v>
      </c>
      <c r="J657" s="48">
        <v>3.1715011055199804E-2</v>
      </c>
      <c r="K657" s="49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9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1">
        <v>876</v>
      </c>
      <c r="X657" s="50">
        <v>27783005.770000003</v>
      </c>
      <c r="Y657" s="11">
        <v>2.0647561269437813</v>
      </c>
      <c r="Z657" s="50">
        <v>416857.5</v>
      </c>
      <c r="AA657" s="29">
        <v>0.10002697415125648</v>
      </c>
    </row>
    <row r="658" spans="1:27" ht="13" x14ac:dyDescent="0.3">
      <c r="A658" s="35">
        <v>40706</v>
      </c>
      <c r="B658" s="86">
        <v>12177115.169400001</v>
      </c>
      <c r="C658" s="13">
        <v>6.0119821826898345E-4</v>
      </c>
      <c r="D658" s="47">
        <v>1880670</v>
      </c>
      <c r="E658" s="91">
        <v>10395820.949999999</v>
      </c>
      <c r="G658" s="13">
        <v>0.10802530329991877</v>
      </c>
      <c r="H658" s="34">
        <v>8616</v>
      </c>
      <c r="I658" s="46">
        <v>1502288861.2799997</v>
      </c>
      <c r="J658" s="48">
        <v>1.138999809561958E-2</v>
      </c>
      <c r="K658" s="49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9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1">
        <v>879</v>
      </c>
      <c r="X658" s="50">
        <v>23772519.480000004</v>
      </c>
      <c r="Y658" s="11">
        <v>2.0599243154840368</v>
      </c>
      <c r="Z658" s="50">
        <v>360664.5</v>
      </c>
      <c r="AA658" s="29">
        <v>0.10114325501017529</v>
      </c>
    </row>
    <row r="659" spans="1:27" ht="13" x14ac:dyDescent="0.3">
      <c r="A659" s="35">
        <v>40713</v>
      </c>
      <c r="B659" s="86">
        <v>13661390.833000002</v>
      </c>
      <c r="C659" s="13">
        <v>6.9094868247538965E-3</v>
      </c>
      <c r="D659" s="47">
        <v>3667303</v>
      </c>
      <c r="E659" s="91">
        <v>10114335.060000001</v>
      </c>
      <c r="G659" s="13">
        <v>-7.4661635490948064E-2</v>
      </c>
      <c r="H659" s="34">
        <v>8616</v>
      </c>
      <c r="I659" s="46">
        <v>1682035739.4599998</v>
      </c>
      <c r="J659" s="48">
        <v>0.11761291428727882</v>
      </c>
      <c r="K659" s="49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9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1">
        <v>887</v>
      </c>
      <c r="X659" s="50">
        <v>22737589.620000001</v>
      </c>
      <c r="Y659" s="11">
        <v>2.1127981354087524</v>
      </c>
      <c r="Z659" s="50">
        <v>341843.76</v>
      </c>
      <c r="AA659" s="29">
        <v>0.10022867146812373</v>
      </c>
    </row>
    <row r="660" spans="1:27" ht="13" x14ac:dyDescent="0.3">
      <c r="A660" s="35">
        <v>40720</v>
      </c>
      <c r="B660" s="86">
        <v>13736597.3412</v>
      </c>
      <c r="C660" s="13">
        <v>-5.2911451844194768E-2</v>
      </c>
      <c r="D660" s="47">
        <v>1182821.8999999999</v>
      </c>
      <c r="E660" s="91">
        <v>10659006.970000001</v>
      </c>
      <c r="G660" s="13">
        <v>-6.3248970692859285E-2</v>
      </c>
      <c r="H660" s="34">
        <v>8616</v>
      </c>
      <c r="I660" s="46">
        <v>1717732595.0899999</v>
      </c>
      <c r="J660" s="48">
        <v>3.1160093959732738E-2</v>
      </c>
      <c r="K660" s="49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9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1">
        <v>901</v>
      </c>
      <c r="X660" s="50">
        <v>24313203.359999996</v>
      </c>
      <c r="Y660" s="11">
        <v>1.9000814096247787</v>
      </c>
      <c r="Z660" s="50">
        <v>367755.17</v>
      </c>
      <c r="AA660" s="29">
        <v>0.10083826047236803</v>
      </c>
    </row>
    <row r="661" spans="1:27" ht="13" x14ac:dyDescent="0.3">
      <c r="A661" s="35">
        <v>40727</v>
      </c>
      <c r="B661" s="86">
        <v>15624158.851700002</v>
      </c>
      <c r="C661" s="13">
        <v>0.21376158519081456</v>
      </c>
      <c r="D661" s="47">
        <v>17508176.549999997</v>
      </c>
      <c r="E661" s="91">
        <v>11270336.049999999</v>
      </c>
      <c r="G661" s="13">
        <v>0.13559671625973957</v>
      </c>
      <c r="H661" s="34">
        <v>8616</v>
      </c>
      <c r="I661" s="46">
        <v>1815661203.48</v>
      </c>
      <c r="J661" s="48">
        <v>6.1695840322156137E-2</v>
      </c>
      <c r="K661" s="49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9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1">
        <v>916</v>
      </c>
      <c r="X661" s="50">
        <v>30067090.260000002</v>
      </c>
      <c r="Y661" s="11">
        <v>2.0094050014705682</v>
      </c>
      <c r="Z661" s="50">
        <v>444149.4</v>
      </c>
      <c r="AA661" s="29">
        <v>9.8479632528299069E-2</v>
      </c>
    </row>
    <row r="662" spans="1:27" ht="13" x14ac:dyDescent="0.3">
      <c r="A662" s="35">
        <v>40734</v>
      </c>
      <c r="B662" s="86">
        <v>14128230.1304</v>
      </c>
      <c r="C662" s="13">
        <v>-0.1029399092778791</v>
      </c>
      <c r="D662" s="47">
        <v>534760</v>
      </c>
      <c r="E662" s="91">
        <v>10530250.890000002</v>
      </c>
      <c r="G662" s="13">
        <v>-0.18658493125038667</v>
      </c>
      <c r="H662" s="34">
        <v>8616</v>
      </c>
      <c r="I662" s="46">
        <v>1769291685.8099999</v>
      </c>
      <c r="J662" s="48">
        <v>0.1083772856018399</v>
      </c>
      <c r="K662" s="49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9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1">
        <v>914</v>
      </c>
      <c r="X662" s="50">
        <v>28340233.77</v>
      </c>
      <c r="Y662" s="11">
        <v>1.8967612289227223</v>
      </c>
      <c r="Z662" s="50">
        <v>426958.0199999999</v>
      </c>
      <c r="AA662" s="29">
        <v>0.10043624985948729</v>
      </c>
    </row>
    <row r="663" spans="1:27" ht="13" x14ac:dyDescent="0.3">
      <c r="A663" s="35">
        <v>40741</v>
      </c>
      <c r="B663" s="86">
        <v>13580086.339500001</v>
      </c>
      <c r="C663" s="13">
        <v>0.15766939832167104</v>
      </c>
      <c r="D663" s="47">
        <v>2987502.9</v>
      </c>
      <c r="E663" s="91">
        <v>9973928.4800000004</v>
      </c>
      <c r="G663" s="13">
        <v>0.13338637643852302</v>
      </c>
      <c r="H663" s="34">
        <v>8616</v>
      </c>
      <c r="I663" s="46">
        <v>1674539409.98</v>
      </c>
      <c r="J663" s="48">
        <v>0.11625523134931837</v>
      </c>
      <c r="K663" s="49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9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1">
        <v>932</v>
      </c>
      <c r="X663" s="50">
        <v>24226771.990000002</v>
      </c>
      <c r="Y663" s="11">
        <v>1.6811273404721994</v>
      </c>
      <c r="Z663" s="50">
        <v>356717.99</v>
      </c>
      <c r="AA663" s="29">
        <v>9.8160825318162143E-2</v>
      </c>
    </row>
    <row r="664" spans="1:27" ht="13" x14ac:dyDescent="0.3">
      <c r="A664" s="35">
        <v>40748</v>
      </c>
      <c r="B664" s="86">
        <v>13534009.3366</v>
      </c>
      <c r="C664" s="13">
        <v>0.10811474141825461</v>
      </c>
      <c r="D664" s="47">
        <v>570941</v>
      </c>
      <c r="E664" s="91">
        <v>10217327.289999999</v>
      </c>
      <c r="G664" s="13">
        <v>6.9884752830732255E-2</v>
      </c>
      <c r="H664" s="34">
        <v>8616</v>
      </c>
      <c r="I664" s="46">
        <v>1666101971.0199997</v>
      </c>
      <c r="J664" s="48">
        <v>1.3408866893989346E-2</v>
      </c>
      <c r="K664" s="49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9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1">
        <v>941</v>
      </c>
      <c r="X664" s="50">
        <v>25001575.340000004</v>
      </c>
      <c r="Y664" s="11">
        <v>1.4864105010323891</v>
      </c>
      <c r="Z664" s="50">
        <v>368152.94</v>
      </c>
      <c r="AA664" s="29">
        <v>9.8167931418570095E-2</v>
      </c>
    </row>
    <row r="665" spans="1:27" ht="13" x14ac:dyDescent="0.3">
      <c r="A665" s="35">
        <v>40755</v>
      </c>
      <c r="B665" s="86">
        <v>16908715.1283</v>
      </c>
      <c r="C665" s="13">
        <v>0.16179734906627274</v>
      </c>
      <c r="D665" s="47">
        <v>1505254</v>
      </c>
      <c r="E665" s="91">
        <v>12663420.75</v>
      </c>
      <c r="G665" s="13">
        <v>0.16416222901445976</v>
      </c>
      <c r="H665" s="34">
        <v>8616</v>
      </c>
      <c r="I665" s="46">
        <v>2032380033.27</v>
      </c>
      <c r="J665" s="48">
        <v>0.12386889392509493</v>
      </c>
      <c r="K665" s="49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9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1">
        <v>944</v>
      </c>
      <c r="X665" s="50">
        <v>32277503.019999996</v>
      </c>
      <c r="Y665" s="11">
        <v>1.6224444929766006</v>
      </c>
      <c r="Z665" s="50">
        <v>483205.36</v>
      </c>
      <c r="AA665" s="29">
        <v>9.9802300836921043E-2</v>
      </c>
    </row>
    <row r="666" spans="1:27" ht="13" x14ac:dyDescent="0.3">
      <c r="A666" s="35">
        <v>40762</v>
      </c>
      <c r="B666" s="86">
        <v>13262725.754600001</v>
      </c>
      <c r="C666" s="13">
        <v>-3.4438113568813211E-3</v>
      </c>
      <c r="D666" s="47">
        <v>2344865.2999999998</v>
      </c>
      <c r="E666" s="91">
        <v>9998710.129999999</v>
      </c>
      <c r="G666" s="13">
        <v>-4.1942652640763134E-2</v>
      </c>
      <c r="H666" s="34">
        <v>8616</v>
      </c>
      <c r="I666" s="46">
        <v>1717881102.3500001</v>
      </c>
      <c r="J666" s="48">
        <v>5.361052529912147E-3</v>
      </c>
      <c r="K666" s="49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9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1">
        <v>972</v>
      </c>
      <c r="X666" s="50">
        <v>30640761.920000002</v>
      </c>
      <c r="Y666" s="11">
        <v>1.6755280840684503</v>
      </c>
      <c r="Z666" s="50">
        <v>463720.41</v>
      </c>
      <c r="AA666" s="29">
        <v>0.10089401197240201</v>
      </c>
    </row>
    <row r="667" spans="1:27" ht="13" x14ac:dyDescent="0.3">
      <c r="A667" s="35">
        <v>40769</v>
      </c>
      <c r="B667" s="86">
        <v>13607027.508400001</v>
      </c>
      <c r="C667" s="13">
        <v>5.9657407926072548E-2</v>
      </c>
      <c r="D667" s="47">
        <v>1251160</v>
      </c>
      <c r="E667" s="91">
        <v>10165445.269999998</v>
      </c>
      <c r="G667" s="13">
        <v>2.1288814911769371E-2</v>
      </c>
      <c r="H667" s="34">
        <v>8616</v>
      </c>
      <c r="I667" s="46">
        <v>1705095777.5</v>
      </c>
      <c r="J667" s="48">
        <v>8.8143174994123052E-2</v>
      </c>
      <c r="K667" s="49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9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1">
        <v>1006</v>
      </c>
      <c r="X667" s="50">
        <v>26334707.020000003</v>
      </c>
      <c r="Y667" s="11">
        <v>1.6475941260670748</v>
      </c>
      <c r="Z667" s="50">
        <v>393667.68</v>
      </c>
      <c r="AA667" s="29">
        <v>9.9657505132175944E-2</v>
      </c>
    </row>
    <row r="668" spans="1:27" ht="13" x14ac:dyDescent="0.3">
      <c r="A668" s="35">
        <v>40776</v>
      </c>
      <c r="B668" s="86">
        <v>12654819.090900002</v>
      </c>
      <c r="C668" s="13">
        <v>6.0990434531955406E-2</v>
      </c>
      <c r="D668" s="47">
        <v>444240</v>
      </c>
      <c r="E668" s="91">
        <v>9249782.6800000016</v>
      </c>
      <c r="G668" s="13">
        <v>-2.2465893276773508E-2</v>
      </c>
      <c r="H668" s="34">
        <v>8616</v>
      </c>
      <c r="I668" s="46">
        <v>1511947822.8100002</v>
      </c>
      <c r="J668" s="48">
        <v>6.5217266462157086E-2</v>
      </c>
      <c r="K668" s="49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9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1">
        <v>1035</v>
      </c>
      <c r="X668" s="50">
        <v>26825916.029999997</v>
      </c>
      <c r="Y668" s="11">
        <v>1.7094774661105583</v>
      </c>
      <c r="Z668" s="50">
        <v>386021.22</v>
      </c>
      <c r="AA668" s="29">
        <v>9.5932410923900147E-2</v>
      </c>
    </row>
    <row r="669" spans="1:27" ht="13" x14ac:dyDescent="0.3">
      <c r="A669" s="35">
        <v>40783</v>
      </c>
      <c r="B669" s="86">
        <v>14266929.171399999</v>
      </c>
      <c r="C669" s="13">
        <v>1.4849263054520501E-2</v>
      </c>
      <c r="D669" s="47">
        <v>755359</v>
      </c>
      <c r="E669" s="91">
        <v>11052000.489999998</v>
      </c>
      <c r="G669" s="13">
        <v>6.0843219769657342E-3</v>
      </c>
      <c r="H669" s="34">
        <v>8616</v>
      </c>
      <c r="I669" s="46">
        <v>1729487174.5800002</v>
      </c>
      <c r="J669" s="48">
        <v>1.7122594671464153E-2</v>
      </c>
      <c r="K669" s="49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9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1">
        <v>1056</v>
      </c>
      <c r="X669" s="50">
        <v>31181307.309999999</v>
      </c>
      <c r="Y669" s="11">
        <v>1.5911281192713709</v>
      </c>
      <c r="Z669" s="50">
        <v>456777</v>
      </c>
      <c r="AA669" s="29">
        <v>9.7660433853053868E-2</v>
      </c>
    </row>
    <row r="670" spans="1:27" ht="13" x14ac:dyDescent="0.3">
      <c r="A670" s="35">
        <v>40790</v>
      </c>
      <c r="B670" s="86">
        <v>14497934.764099998</v>
      </c>
      <c r="C670" s="13">
        <v>9.3363717628056175E-2</v>
      </c>
      <c r="D670" s="47">
        <v>1255283</v>
      </c>
      <c r="E670" s="91">
        <v>11026072.390000001</v>
      </c>
      <c r="G670" s="13">
        <v>6.6994279757935926E-2</v>
      </c>
      <c r="H670" s="34">
        <v>8616</v>
      </c>
      <c r="I670" s="46">
        <v>1777786158.8099999</v>
      </c>
      <c r="J670" s="48">
        <v>7.7559339769197155E-2</v>
      </c>
      <c r="K670" s="49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9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1">
        <v>1077</v>
      </c>
      <c r="X670" s="50">
        <v>34136196.960000001</v>
      </c>
      <c r="Y670" s="11">
        <v>1.6506611307531833</v>
      </c>
      <c r="Z670" s="50">
        <v>520538.1</v>
      </c>
      <c r="AA670" s="29">
        <v>0.10165906893689308</v>
      </c>
    </row>
    <row r="671" spans="1:27" ht="13" x14ac:dyDescent="0.3">
      <c r="A671" s="35">
        <v>40797</v>
      </c>
      <c r="B671" s="86">
        <v>13913223.8957</v>
      </c>
      <c r="C671" s="13">
        <v>0.16073976780382027</v>
      </c>
      <c r="D671" s="47">
        <v>2063902</v>
      </c>
      <c r="E671" s="91">
        <v>10206907.720000001</v>
      </c>
      <c r="G671" s="13">
        <v>0.12430257953550239</v>
      </c>
      <c r="H671" s="34">
        <v>8616</v>
      </c>
      <c r="I671" s="46">
        <v>1630331581.1799998</v>
      </c>
      <c r="J671" s="48">
        <v>0.10137006676060878</v>
      </c>
      <c r="K671" s="49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9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1">
        <v>1078</v>
      </c>
      <c r="X671" s="50">
        <v>29499442.170000002</v>
      </c>
      <c r="Y671" s="11">
        <v>1.5333364674589989</v>
      </c>
      <c r="Z671" s="50">
        <v>452156.27999999997</v>
      </c>
      <c r="AA671" s="29">
        <v>0.10218414241966663</v>
      </c>
    </row>
    <row r="672" spans="1:27" ht="13" x14ac:dyDescent="0.3">
      <c r="A672" s="35">
        <v>40804</v>
      </c>
      <c r="B672" s="86">
        <v>13199955.1701</v>
      </c>
      <c r="C672" s="13">
        <v>5.1288853926787947E-2</v>
      </c>
      <c r="D672" s="47">
        <v>2021347</v>
      </c>
      <c r="E672" s="91">
        <v>9750618.4499999993</v>
      </c>
      <c r="G672" s="13">
        <v>4.9416950250470215E-2</v>
      </c>
      <c r="H672" s="34">
        <v>8616</v>
      </c>
      <c r="I672" s="46">
        <v>1556625910.6500001</v>
      </c>
      <c r="J672" s="48">
        <v>9.9705774040463879E-2</v>
      </c>
      <c r="K672" s="49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9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1">
        <v>1085</v>
      </c>
      <c r="X672" s="50">
        <v>27711630.879999999</v>
      </c>
      <c r="Y672" s="11">
        <v>1.4942637586963379</v>
      </c>
      <c r="Z672" s="50">
        <v>409996.19999999995</v>
      </c>
      <c r="AA672" s="29">
        <v>9.8633963906205158E-2</v>
      </c>
    </row>
    <row r="673" spans="1:27" ht="13" x14ac:dyDescent="0.3">
      <c r="A673" s="35">
        <v>40811</v>
      </c>
      <c r="B673" s="86">
        <v>14077246.573800001</v>
      </c>
      <c r="C673" s="13">
        <v>2.4432833206574189E-2</v>
      </c>
      <c r="D673" s="47">
        <v>886632</v>
      </c>
      <c r="E673" s="91">
        <v>10956916.510000002</v>
      </c>
      <c r="G673" s="13">
        <v>2.3087105191522461E-2</v>
      </c>
      <c r="H673" s="34">
        <v>8616</v>
      </c>
      <c r="I673" s="46">
        <v>1708627466.6000001</v>
      </c>
      <c r="J673" s="48">
        <v>-1.2500058934860059E-3</v>
      </c>
      <c r="K673" s="49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9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1">
        <v>1076</v>
      </c>
      <c r="X673" s="50">
        <v>29037141.339999996</v>
      </c>
      <c r="Y673" s="11">
        <v>1.3928815527872338</v>
      </c>
      <c r="Z673" s="50">
        <v>429198.56999999995</v>
      </c>
      <c r="AA673" s="29">
        <v>9.8540134047506764E-2</v>
      </c>
    </row>
    <row r="674" spans="1:27" ht="13" x14ac:dyDescent="0.3">
      <c r="A674" s="35">
        <v>40818</v>
      </c>
      <c r="B674" s="86">
        <v>16189316.044399997</v>
      </c>
      <c r="C674" s="13">
        <v>0.1945712515855742</v>
      </c>
      <c r="D674" s="47">
        <v>296480</v>
      </c>
      <c r="E674" s="91">
        <v>12226162.430000002</v>
      </c>
      <c r="G674" s="13">
        <v>0.10816957672261518</v>
      </c>
      <c r="H674" s="34">
        <v>8616</v>
      </c>
      <c r="I674" s="46">
        <v>1872343535.9900002</v>
      </c>
      <c r="J674" s="48">
        <v>5.0258050955197753E-2</v>
      </c>
      <c r="K674" s="49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9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1">
        <v>1076</v>
      </c>
      <c r="X674" s="50">
        <v>33989422.960000001</v>
      </c>
      <c r="Y674" s="11">
        <v>1.2728770880165095</v>
      </c>
      <c r="Z674" s="50">
        <v>529315.39</v>
      </c>
      <c r="AA674" s="29">
        <v>0.1038196285597273</v>
      </c>
    </row>
    <row r="675" spans="1:27" ht="13" x14ac:dyDescent="0.3">
      <c r="A675" s="35">
        <v>40825</v>
      </c>
      <c r="B675" s="86">
        <v>13981928.225000001</v>
      </c>
      <c r="C675" s="13">
        <v>9.7994686910642503E-2</v>
      </c>
      <c r="D675" s="47">
        <v>252320</v>
      </c>
      <c r="E675" s="91">
        <v>10377780.609999999</v>
      </c>
      <c r="G675" s="13">
        <v>8.0388643103431523E-2</v>
      </c>
      <c r="H675" s="34">
        <v>8616</v>
      </c>
      <c r="I675" s="46">
        <v>1789460636.1299999</v>
      </c>
      <c r="J675" s="48">
        <v>0.1263625533248367</v>
      </c>
      <c r="K675" s="49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9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1">
        <v>1089</v>
      </c>
      <c r="X675" s="50">
        <v>17677786.509999998</v>
      </c>
      <c r="Y675" s="11">
        <v>0.239081811401749</v>
      </c>
      <c r="Z675" s="50">
        <v>496219.3</v>
      </c>
      <c r="AA675" s="29">
        <v>0.18713477871199086</v>
      </c>
    </row>
    <row r="676" spans="1:27" ht="13" x14ac:dyDescent="0.3">
      <c r="A676" s="35">
        <v>40832</v>
      </c>
      <c r="B676" s="86">
        <v>13785655.929699998</v>
      </c>
      <c r="C676" s="13">
        <v>0.20475618320962075</v>
      </c>
      <c r="D676" s="47">
        <v>1313904</v>
      </c>
      <c r="E676" s="91">
        <v>10015017.24</v>
      </c>
      <c r="G676" s="13">
        <v>0.15114617513565909</v>
      </c>
      <c r="H676" s="34">
        <v>8616</v>
      </c>
      <c r="I676" s="46">
        <v>1691443254.8299999</v>
      </c>
      <c r="J676" s="48">
        <v>9.2500554340815277E-2</v>
      </c>
      <c r="K676" s="49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9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1">
        <v>1112</v>
      </c>
      <c r="X676" s="50">
        <v>15492008.709999999</v>
      </c>
      <c r="Y676" s="11">
        <v>0.22700091632332553</v>
      </c>
      <c r="Z676" s="50">
        <v>427023.93</v>
      </c>
      <c r="AA676" s="29">
        <v>0.18376094754984168</v>
      </c>
    </row>
    <row r="677" spans="1:27" ht="13" x14ac:dyDescent="0.3">
      <c r="A677" s="35">
        <v>40839</v>
      </c>
      <c r="B677" s="86">
        <v>13607289.778599998</v>
      </c>
      <c r="C677" s="13">
        <v>8.2706781556036724E-2</v>
      </c>
      <c r="D677" s="47">
        <v>4527681</v>
      </c>
      <c r="E677" s="91">
        <v>9417345.1799999997</v>
      </c>
      <c r="G677" s="13">
        <v>-3.7314816576676235E-2</v>
      </c>
      <c r="H677" s="34">
        <v>8616</v>
      </c>
      <c r="I677" s="46">
        <v>1541396079.9400001</v>
      </c>
      <c r="J677" s="48">
        <v>-4.4994910259456455E-2</v>
      </c>
      <c r="K677" s="49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9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1">
        <v>1105</v>
      </c>
      <c r="X677" s="50">
        <v>15179925.180000002</v>
      </c>
      <c r="Y677" s="11">
        <v>0.10985826748344718</v>
      </c>
      <c r="Z677" s="50">
        <v>409886.81</v>
      </c>
      <c r="AA677" s="29">
        <v>0.18001266152046561</v>
      </c>
    </row>
    <row r="678" spans="1:27" ht="13" x14ac:dyDescent="0.3">
      <c r="A678" s="35">
        <v>40846</v>
      </c>
      <c r="B678" s="86">
        <v>15167605.545399999</v>
      </c>
      <c r="C678" s="13">
        <v>5.236466371988957E-2</v>
      </c>
      <c r="D678" s="47">
        <v>0</v>
      </c>
      <c r="E678" s="91">
        <v>11728473.749999998</v>
      </c>
      <c r="G678" s="13">
        <v>5.5333084296902868E-2</v>
      </c>
      <c r="H678" s="34">
        <v>8616</v>
      </c>
      <c r="I678" s="46">
        <v>1926637696.3700004</v>
      </c>
      <c r="J678" s="48">
        <v>3.2534876828762549E-2</v>
      </c>
      <c r="K678" s="49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9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1">
        <v>1131</v>
      </c>
      <c r="X678" s="50">
        <v>18997593.07</v>
      </c>
      <c r="Y678" s="11">
        <v>0.10565829405411398</v>
      </c>
      <c r="Z678" s="50">
        <v>510041.45</v>
      </c>
      <c r="AA678" s="29">
        <v>0.17898458614227666</v>
      </c>
    </row>
    <row r="679" spans="1:27" ht="13" x14ac:dyDescent="0.3">
      <c r="A679" s="35">
        <v>40853</v>
      </c>
      <c r="B679" s="86">
        <v>15033642.395999998</v>
      </c>
      <c r="C679" s="13">
        <v>0.1570349363777408</v>
      </c>
      <c r="D679" s="47">
        <v>5757137</v>
      </c>
      <c r="E679" s="91">
        <v>10994929.32</v>
      </c>
      <c r="G679" s="13">
        <v>0.12311293367129394</v>
      </c>
      <c r="H679" s="34">
        <v>8616</v>
      </c>
      <c r="I679" s="46">
        <v>1873665451.6000001</v>
      </c>
      <c r="J679" s="48">
        <v>0.11525797222092105</v>
      </c>
      <c r="K679" s="49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9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1">
        <v>1172</v>
      </c>
      <c r="X679" s="50">
        <v>29707388.839999996</v>
      </c>
      <c r="Y679" s="11">
        <v>0.77175708667197451</v>
      </c>
      <c r="Z679" s="50">
        <v>539733.27</v>
      </c>
      <c r="AA679" s="29">
        <v>0.12112211609642097</v>
      </c>
    </row>
    <row r="680" spans="1:27" ht="13" x14ac:dyDescent="0.3">
      <c r="A680" s="35">
        <v>40860</v>
      </c>
      <c r="B680" s="86">
        <v>14548210.091199998</v>
      </c>
      <c r="C680" s="13">
        <v>0.16510797841730906</v>
      </c>
      <c r="D680" s="47">
        <v>2943560</v>
      </c>
      <c r="E680" s="91">
        <v>10605338.359999999</v>
      </c>
      <c r="G680" s="13">
        <v>0.13408807222348207</v>
      </c>
      <c r="H680" s="34">
        <v>8616</v>
      </c>
      <c r="I680" s="46">
        <v>1724818838.01</v>
      </c>
      <c r="J680" s="48">
        <v>0.1093823974506789</v>
      </c>
      <c r="K680" s="49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9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1">
        <v>1197</v>
      </c>
      <c r="X680" s="50">
        <v>16853966.550000001</v>
      </c>
      <c r="Y680" s="11">
        <v>9.9429866660132316E-2</v>
      </c>
      <c r="Z680" s="50">
        <v>462253.60000000003</v>
      </c>
      <c r="AA680" s="29">
        <v>0.18284661106478028</v>
      </c>
    </row>
    <row r="681" spans="1:27" ht="13" x14ac:dyDescent="0.3">
      <c r="A681" s="35">
        <v>40867</v>
      </c>
      <c r="B681" s="86">
        <v>14013709.694699995</v>
      </c>
      <c r="C681" s="13">
        <v>0.13916053057618694</v>
      </c>
      <c r="D681" s="47">
        <v>3260456.1900000004</v>
      </c>
      <c r="E681" s="91">
        <v>10445058.27</v>
      </c>
      <c r="G681" s="13">
        <v>0.13436640655042509</v>
      </c>
      <c r="H681" s="34">
        <v>8616</v>
      </c>
      <c r="I681" s="46">
        <v>1702989528.4400001</v>
      </c>
      <c r="J681" s="48">
        <v>6.9456809229547778E-2</v>
      </c>
      <c r="K681" s="49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9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1">
        <v>1206</v>
      </c>
      <c r="X681" s="50">
        <v>16731649</v>
      </c>
      <c r="Y681" s="11">
        <v>0.10533271098598807</v>
      </c>
      <c r="Z681" s="50">
        <v>444117.79</v>
      </c>
      <c r="AA681" s="29">
        <v>0.17695717060922486</v>
      </c>
    </row>
    <row r="682" spans="1:27" ht="13" x14ac:dyDescent="0.3">
      <c r="A682" s="35">
        <v>40874</v>
      </c>
      <c r="B682" s="86">
        <v>15538797.5426</v>
      </c>
      <c r="C682" s="13">
        <v>6.0718650424516962E-2</v>
      </c>
      <c r="D682" s="47">
        <v>5782011.0599999996</v>
      </c>
      <c r="E682" s="91">
        <v>11753320.16</v>
      </c>
      <c r="G682" s="13">
        <v>1.5067756068888549E-2</v>
      </c>
      <c r="H682" s="34">
        <v>8616</v>
      </c>
      <c r="I682" s="46">
        <v>1932418341.9000001</v>
      </c>
      <c r="J682" s="48">
        <v>3.771080662507309E-2</v>
      </c>
      <c r="K682" s="49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9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1">
        <v>1212</v>
      </c>
      <c r="X682" s="50">
        <v>28613481.310000002</v>
      </c>
      <c r="Y682" s="11">
        <v>0.61464465425619941</v>
      </c>
      <c r="Z682" s="50">
        <v>506815.72000000003</v>
      </c>
      <c r="AA682" s="29">
        <v>0.11808320106389272</v>
      </c>
    </row>
    <row r="683" spans="1:27" ht="13" x14ac:dyDescent="0.3">
      <c r="A683" s="35">
        <v>40881</v>
      </c>
      <c r="B683" s="86">
        <v>15945753.348400002</v>
      </c>
      <c r="C683" s="13">
        <v>0.17027934456038363</v>
      </c>
      <c r="D683" s="47">
        <v>1677856.1</v>
      </c>
      <c r="E683" s="91">
        <v>12201017.750000002</v>
      </c>
      <c r="G683" s="13">
        <v>0.15128136410328441</v>
      </c>
      <c r="H683" s="34">
        <v>8616</v>
      </c>
      <c r="I683" s="46">
        <v>2036939182.0800002</v>
      </c>
      <c r="J683" s="48">
        <v>0.10111001622747695</v>
      </c>
      <c r="K683" s="49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9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1">
        <v>1191</v>
      </c>
      <c r="X683" s="50">
        <v>28386337.810000002</v>
      </c>
      <c r="Y683" s="11">
        <v>0.40596558680790129</v>
      </c>
      <c r="Z683" s="50">
        <v>606562.55000000005</v>
      </c>
      <c r="AA683" s="29">
        <v>0.14245410452026652</v>
      </c>
    </row>
    <row r="684" spans="1:27" ht="13" x14ac:dyDescent="0.3">
      <c r="A684" s="35">
        <v>40888</v>
      </c>
      <c r="B684" s="86">
        <v>15362435.748499997</v>
      </c>
      <c r="C684" s="13">
        <v>8.0198469599495947E-2</v>
      </c>
      <c r="D684" s="47">
        <v>3521429</v>
      </c>
      <c r="E684" s="91">
        <v>11422504.780000001</v>
      </c>
      <c r="G684" s="13">
        <v>3.5632530488634906E-2</v>
      </c>
      <c r="H684" s="34">
        <v>8616</v>
      </c>
      <c r="I684" s="46">
        <v>1942972229.6200001</v>
      </c>
      <c r="J684" s="48">
        <v>5.6466138422165413E-2</v>
      </c>
      <c r="K684" s="49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9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1">
        <v>1195</v>
      </c>
      <c r="X684" s="50">
        <v>31159451.210000001</v>
      </c>
      <c r="Y684" s="11">
        <v>0.6335791609372452</v>
      </c>
      <c r="Z684" s="50">
        <v>562617.64000000013</v>
      </c>
      <c r="AA684" s="29">
        <v>0.12037388724814667</v>
      </c>
    </row>
    <row r="685" spans="1:27" ht="13" x14ac:dyDescent="0.3">
      <c r="A685" s="35">
        <v>40895</v>
      </c>
      <c r="B685" s="86">
        <v>16717595.020600002</v>
      </c>
      <c r="C685" s="13">
        <v>2.1644810466941999E-2</v>
      </c>
      <c r="D685" s="47">
        <v>5769823.5899999999</v>
      </c>
      <c r="E685" s="91">
        <v>11880012.780000001</v>
      </c>
      <c r="G685" s="13">
        <v>-0.10803931142222545</v>
      </c>
      <c r="H685" s="34">
        <v>8616</v>
      </c>
      <c r="I685" s="46">
        <v>2213129982.46</v>
      </c>
      <c r="J685" s="48">
        <v>8.7780514478954075E-2</v>
      </c>
      <c r="K685" s="49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9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1">
        <v>1167</v>
      </c>
      <c r="X685" s="50">
        <v>30512584.960000001</v>
      </c>
      <c r="Y685" s="11">
        <v>0.45708620937712152</v>
      </c>
      <c r="Z685" s="50">
        <v>554193.98950000003</v>
      </c>
      <c r="AA685" s="29">
        <v>0.12108533582159887</v>
      </c>
    </row>
    <row r="686" spans="1:27" ht="13" x14ac:dyDescent="0.3">
      <c r="A686" s="35">
        <v>40902</v>
      </c>
      <c r="B686" s="86">
        <v>16599129.6676</v>
      </c>
      <c r="C686" s="13">
        <v>0.22441544577687234</v>
      </c>
      <c r="D686" s="47">
        <v>6668898.9000000004</v>
      </c>
      <c r="E686" s="91">
        <v>13429529.75</v>
      </c>
      <c r="G686" s="13">
        <v>0.22610403889379826</v>
      </c>
      <c r="H686" s="34">
        <v>8616</v>
      </c>
      <c r="I686" s="46">
        <v>1977163808.78</v>
      </c>
      <c r="J686" s="48">
        <v>8.3061689775853154E-2</v>
      </c>
      <c r="K686" s="49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9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1">
        <v>1191</v>
      </c>
      <c r="X686" s="50">
        <v>30512584.960000001</v>
      </c>
      <c r="Y686" s="11">
        <v>0.90721551045531723</v>
      </c>
      <c r="Z686" s="50">
        <v>554193.98950000003</v>
      </c>
      <c r="AA686" s="29">
        <v>0.12108533582159887</v>
      </c>
    </row>
    <row r="687" spans="1:27" ht="13" x14ac:dyDescent="0.3">
      <c r="A687" s="35">
        <v>40909</v>
      </c>
      <c r="B687" s="86">
        <v>16776863.240400001</v>
      </c>
      <c r="C687" s="13">
        <v>0.12221808855100669</v>
      </c>
      <c r="D687" s="47">
        <v>1531108.54</v>
      </c>
      <c r="E687" s="91">
        <v>12729217.34</v>
      </c>
      <c r="G687" s="13">
        <v>3.3389131442765008E-2</v>
      </c>
      <c r="H687" s="34">
        <v>8616</v>
      </c>
      <c r="I687" s="46">
        <v>2149439484.4900002</v>
      </c>
      <c r="J687" s="48">
        <v>0.10985027248161017</v>
      </c>
      <c r="K687" s="49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9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1">
        <v>1144</v>
      </c>
      <c r="X687" s="50">
        <v>24037478.77</v>
      </c>
      <c r="Y687" s="11">
        <v>0.6414643280372021</v>
      </c>
      <c r="Z687" s="50">
        <v>414675.46000000008</v>
      </c>
      <c r="AA687" s="29">
        <v>0.11500802946592337</v>
      </c>
    </row>
    <row r="688" spans="1:27" ht="13" x14ac:dyDescent="0.3">
      <c r="A688" s="35">
        <v>40916</v>
      </c>
      <c r="B688" s="86">
        <v>14056990.658200001</v>
      </c>
      <c r="C688" s="13">
        <v>8.3218152738482321E-2</v>
      </c>
      <c r="D688" s="47">
        <v>7847922</v>
      </c>
      <c r="E688" s="91">
        <v>10984086.090000002</v>
      </c>
      <c r="G688" s="13">
        <v>6.7045275856689734E-2</v>
      </c>
      <c r="H688" s="34">
        <v>8616</v>
      </c>
      <c r="I688" s="46">
        <v>1870553927.4300001</v>
      </c>
      <c r="J688" s="48">
        <v>0.1019166120403765</v>
      </c>
      <c r="K688" s="49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9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1">
        <v>1187</v>
      </c>
      <c r="X688" s="50">
        <v>28625863.329999998</v>
      </c>
      <c r="Y688" s="11">
        <v>0.75427629087171999</v>
      </c>
      <c r="Z688" s="50">
        <v>424968.16</v>
      </c>
      <c r="AA688" s="29">
        <v>9.8970676762001664E-2</v>
      </c>
    </row>
    <row r="689" spans="1:27" ht="13" x14ac:dyDescent="0.3">
      <c r="A689" s="35">
        <v>40923</v>
      </c>
      <c r="B689" s="86">
        <v>13678756.428999996</v>
      </c>
      <c r="C689" s="13">
        <v>0.20805206724068115</v>
      </c>
      <c r="D689" s="47">
        <v>2640183.7000000002</v>
      </c>
      <c r="E689" s="91">
        <v>9872992.9900000002</v>
      </c>
      <c r="G689" s="13">
        <v>0.13128012753772222</v>
      </c>
      <c r="H689" s="34">
        <v>8616</v>
      </c>
      <c r="I689" s="46">
        <v>1669856037.6400003</v>
      </c>
      <c r="J689" s="48">
        <v>3.4412728740508491E-2</v>
      </c>
      <c r="K689" s="49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9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1">
        <v>1207</v>
      </c>
      <c r="X689" s="50">
        <v>30483663.899999999</v>
      </c>
      <c r="Y689" s="11">
        <v>0.82343344259397511</v>
      </c>
      <c r="Z689" s="50">
        <v>452992.45</v>
      </c>
      <c r="AA689" s="29">
        <v>9.9067804860119429E-2</v>
      </c>
    </row>
    <row r="690" spans="1:27" ht="13" x14ac:dyDescent="0.3">
      <c r="A690" s="35">
        <v>40930</v>
      </c>
      <c r="B690" s="86">
        <v>13143273.597999999</v>
      </c>
      <c r="C690" s="13">
        <v>8.6268793005071176E-2</v>
      </c>
      <c r="D690" s="47">
        <v>4204086</v>
      </c>
      <c r="E690" s="91">
        <v>9620322.5899999999</v>
      </c>
      <c r="G690" s="13">
        <v>2.4201539266018202E-2</v>
      </c>
      <c r="H690" s="34">
        <v>8616</v>
      </c>
      <c r="I690" s="46">
        <v>1623326182.2</v>
      </c>
      <c r="J690" s="48">
        <v>5.4872987018550923E-2</v>
      </c>
      <c r="K690" s="49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9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1">
        <v>1235</v>
      </c>
      <c r="X690" s="50">
        <v>30171834.919999998</v>
      </c>
      <c r="Y690" s="11">
        <v>0.8863457087858615</v>
      </c>
      <c r="Z690" s="50">
        <v>435293.55</v>
      </c>
      <c r="AA690" s="29">
        <v>9.6180991566952409E-2</v>
      </c>
    </row>
    <row r="691" spans="1:27" ht="13" x14ac:dyDescent="0.3">
      <c r="A691" s="35">
        <v>40937</v>
      </c>
      <c r="B691" s="86">
        <v>15554796.852100002</v>
      </c>
      <c r="C691" s="13">
        <v>7.8580317259538734E-2</v>
      </c>
      <c r="D691" s="47">
        <v>5127436</v>
      </c>
      <c r="E691" s="91">
        <v>11517706.51</v>
      </c>
      <c r="G691" s="13">
        <v>2.0662630993640629E-2</v>
      </c>
      <c r="H691" s="34">
        <v>8616</v>
      </c>
      <c r="I691" s="46">
        <v>1933553960.03</v>
      </c>
      <c r="J691" s="48">
        <v>2.8604868939422712E-2</v>
      </c>
      <c r="K691" s="49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9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1">
        <v>1245</v>
      </c>
      <c r="X691" s="50">
        <v>37346412.329999998</v>
      </c>
      <c r="Y691" s="11">
        <v>0.87608125652541213</v>
      </c>
      <c r="Z691" s="50">
        <v>542642.97</v>
      </c>
      <c r="AA691" s="29">
        <v>9.6866595056950153E-2</v>
      </c>
    </row>
    <row r="692" spans="1:27" ht="13" x14ac:dyDescent="0.3">
      <c r="A692" s="35">
        <v>40944</v>
      </c>
      <c r="B692" s="86">
        <v>15623242.8138</v>
      </c>
      <c r="C692" s="13">
        <v>0.16415074461446633</v>
      </c>
      <c r="D692" s="47">
        <v>4164846.4</v>
      </c>
      <c r="E692" s="91">
        <v>11191708.25</v>
      </c>
      <c r="G692" s="13">
        <v>9.1548835691837249E-2</v>
      </c>
      <c r="H692" s="34">
        <v>8616</v>
      </c>
      <c r="I692" s="46">
        <v>1862283118.25</v>
      </c>
      <c r="J692" s="48">
        <v>7.6762424512227145E-2</v>
      </c>
      <c r="K692" s="49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9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1">
        <v>1252</v>
      </c>
      <c r="X692" s="50">
        <v>40726267.960000001</v>
      </c>
      <c r="Y692" s="11">
        <v>0.84059965798162994</v>
      </c>
      <c r="Z692" s="50">
        <v>598626.82000000007</v>
      </c>
      <c r="AA692" s="29">
        <v>9.7991926748268329E-2</v>
      </c>
    </row>
    <row r="693" spans="1:27" ht="13" x14ac:dyDescent="0.3">
      <c r="A693" s="35">
        <v>40951</v>
      </c>
      <c r="B693" s="86">
        <v>14646269.9625</v>
      </c>
      <c r="C693" s="13">
        <v>0.17432749226381228</v>
      </c>
      <c r="D693" s="47">
        <v>4563818.9000000004</v>
      </c>
      <c r="E693" s="91">
        <v>10608574.149999999</v>
      </c>
      <c r="G693" s="13">
        <v>0.12311650583969835</v>
      </c>
      <c r="H693" s="34">
        <v>8616</v>
      </c>
      <c r="I693" s="46">
        <v>1762302366.1100001</v>
      </c>
      <c r="J693" s="48">
        <v>0.1199755384825707</v>
      </c>
      <c r="K693" s="49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9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1">
        <v>1276</v>
      </c>
      <c r="X693" s="50">
        <v>35371939.140000001</v>
      </c>
      <c r="Y693" s="11">
        <v>0.91964567543334752</v>
      </c>
      <c r="Z693" s="50">
        <v>513560.21</v>
      </c>
      <c r="AA693" s="29">
        <v>9.6792395796634109E-2</v>
      </c>
    </row>
    <row r="694" spans="1:27" ht="13" x14ac:dyDescent="0.3">
      <c r="A694" s="35">
        <v>40958</v>
      </c>
      <c r="B694" s="86">
        <v>13641921.789699998</v>
      </c>
      <c r="C694" s="13">
        <v>9.5495225383332549E-2</v>
      </c>
      <c r="D694" s="47">
        <v>3183056.9</v>
      </c>
      <c r="E694" s="91">
        <v>9983072.4699999988</v>
      </c>
      <c r="G694" s="13">
        <v>5.8028543105176578E-2</v>
      </c>
      <c r="H694" s="34">
        <v>8616</v>
      </c>
      <c r="I694" s="46">
        <v>1661382248.3900001</v>
      </c>
      <c r="J694" s="48">
        <v>5.0254684666546812E-2</v>
      </c>
      <c r="K694" s="49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9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1">
        <v>1287</v>
      </c>
      <c r="X694" s="50">
        <v>32169738.790000003</v>
      </c>
      <c r="Y694" s="11">
        <v>0.79995224945845633</v>
      </c>
      <c r="Z694" s="50">
        <v>491382.20999999996</v>
      </c>
      <c r="AA694" s="29">
        <v>0.10183114701006871</v>
      </c>
    </row>
    <row r="695" spans="1:27" ht="13" x14ac:dyDescent="0.3">
      <c r="A695" s="35">
        <v>40965</v>
      </c>
      <c r="B695" s="86">
        <v>15069586.182899999</v>
      </c>
      <c r="C695" s="13">
        <v>0.15039710054634625</v>
      </c>
      <c r="D695" s="47">
        <v>1770160.2</v>
      </c>
      <c r="E695" s="91">
        <v>10858228.82</v>
      </c>
      <c r="G695" s="13">
        <v>6.4959269216614546E-2</v>
      </c>
      <c r="H695" s="34">
        <v>8616</v>
      </c>
      <c r="I695" s="46">
        <v>1741344724.1899998</v>
      </c>
      <c r="J695" s="48">
        <v>-9.5462554339389438E-3</v>
      </c>
      <c r="K695" s="49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9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1">
        <v>1304</v>
      </c>
      <c r="X695" s="50">
        <v>36157134.109999999</v>
      </c>
      <c r="Y695" s="11">
        <v>0.73063734998834318</v>
      </c>
      <c r="Z695" s="50">
        <v>535855.62</v>
      </c>
      <c r="AA695" s="29">
        <v>9.8801270839991365E-2</v>
      </c>
    </row>
    <row r="696" spans="1:27" ht="13" x14ac:dyDescent="0.3">
      <c r="A696" s="35">
        <v>40972</v>
      </c>
      <c r="B696" s="86">
        <v>15436277.6271</v>
      </c>
      <c r="C696" s="13">
        <v>8.4075666175627228E-2</v>
      </c>
      <c r="D696" s="47">
        <v>1683611.6</v>
      </c>
      <c r="E696" s="91">
        <v>11376179.210000001</v>
      </c>
      <c r="G696" s="13">
        <v>6.9559565543475088E-2</v>
      </c>
      <c r="H696" s="34">
        <v>8616</v>
      </c>
      <c r="I696" s="46">
        <v>1874753220.46</v>
      </c>
      <c r="J696" s="48">
        <v>7.1083875017164067E-2</v>
      </c>
      <c r="K696" s="49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9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1">
        <v>1318</v>
      </c>
      <c r="X696" s="50">
        <v>45221904.019999996</v>
      </c>
      <c r="Y696" s="11">
        <v>0.86862449161742195</v>
      </c>
      <c r="Z696" s="50">
        <v>658849.82000000007</v>
      </c>
      <c r="AA696" s="29">
        <v>9.7128421027800282E-2</v>
      </c>
    </row>
    <row r="697" spans="1:27" ht="13" x14ac:dyDescent="0.3">
      <c r="A697" s="35">
        <v>40979</v>
      </c>
      <c r="B697" s="86">
        <v>14193766.129399998</v>
      </c>
      <c r="C697" s="13">
        <v>0.15098253565435393</v>
      </c>
      <c r="D697" s="47">
        <v>1954995.32</v>
      </c>
      <c r="E697" s="91">
        <v>10059798.58</v>
      </c>
      <c r="G697" s="13">
        <v>4.5531220916943171E-2</v>
      </c>
      <c r="H697" s="34">
        <v>8616</v>
      </c>
      <c r="I697" s="46">
        <v>1728719914.0599999</v>
      </c>
      <c r="J697" s="48">
        <v>7.7024420876691257E-2</v>
      </c>
      <c r="K697" s="49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9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1">
        <v>1342</v>
      </c>
      <c r="X697" s="50">
        <v>40319952.959999993</v>
      </c>
      <c r="Y697" s="11">
        <v>1.0315176710299534</v>
      </c>
      <c r="Z697" s="50">
        <v>595592.85000000009</v>
      </c>
      <c r="AA697" s="29">
        <v>9.847776866057141E-2</v>
      </c>
    </row>
    <row r="698" spans="1:27" ht="13" x14ac:dyDescent="0.3">
      <c r="A698" s="35">
        <v>40986</v>
      </c>
      <c r="B698" s="86">
        <v>15073481.196900001</v>
      </c>
      <c r="C698" s="13">
        <v>0.18031900202081319</v>
      </c>
      <c r="D698" s="47">
        <v>851880</v>
      </c>
      <c r="E698" s="91">
        <v>11085146.59</v>
      </c>
      <c r="G698" s="13">
        <v>0.1375742689944357</v>
      </c>
      <c r="H698" s="34">
        <v>8616</v>
      </c>
      <c r="I698" s="46">
        <v>1704774670.5100002</v>
      </c>
      <c r="J698" s="48">
        <v>4.8930166023060551E-2</v>
      </c>
      <c r="K698" s="49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9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1">
        <v>1338</v>
      </c>
      <c r="X698" s="50">
        <v>36407798.059999995</v>
      </c>
      <c r="Y698" s="11">
        <v>0.84299264773114602</v>
      </c>
      <c r="Z698" s="50">
        <v>537196.18000000005</v>
      </c>
      <c r="AA698" s="29">
        <v>9.8366505460304884E-2</v>
      </c>
    </row>
    <row r="699" spans="1:27" ht="13" x14ac:dyDescent="0.3">
      <c r="A699" s="35">
        <v>40993</v>
      </c>
      <c r="B699" s="86">
        <v>16443835.168099999</v>
      </c>
      <c r="C699" s="13">
        <v>0.19981936504684406</v>
      </c>
      <c r="D699" s="47">
        <v>4467462</v>
      </c>
      <c r="E699" s="91">
        <v>12438184.300000001</v>
      </c>
      <c r="G699" s="13">
        <v>0.15921960021210957</v>
      </c>
      <c r="H699" s="34">
        <v>8616</v>
      </c>
      <c r="I699" s="46">
        <v>1982426065.6500001</v>
      </c>
      <c r="J699" s="48">
        <v>7.6788453712709037E-2</v>
      </c>
      <c r="K699" s="49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9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1">
        <v>1351</v>
      </c>
      <c r="X699" s="50">
        <v>38296291.409999996</v>
      </c>
      <c r="Y699" s="11">
        <v>0.83983200995325391</v>
      </c>
      <c r="Z699" s="50">
        <v>565821.54</v>
      </c>
      <c r="AA699" s="29">
        <v>9.8498926687585517E-2</v>
      </c>
    </row>
    <row r="700" spans="1:27" ht="13" x14ac:dyDescent="0.3">
      <c r="A700" s="35">
        <v>41000</v>
      </c>
      <c r="B700" s="86">
        <v>16654484.984699998</v>
      </c>
      <c r="C700" s="13">
        <v>0.13318019008890558</v>
      </c>
      <c r="D700" s="47">
        <v>2357544</v>
      </c>
      <c r="E700" s="91">
        <v>12303735.289999999</v>
      </c>
      <c r="G700" s="13">
        <v>7.6139426073837724E-2</v>
      </c>
      <c r="H700" s="34">
        <v>8616</v>
      </c>
      <c r="I700" s="46">
        <v>1988068233.9000001</v>
      </c>
      <c r="J700" s="48">
        <v>6.1096695551734026E-2</v>
      </c>
      <c r="K700" s="49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9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1">
        <v>1373</v>
      </c>
      <c r="X700" s="50">
        <v>46345435.540000007</v>
      </c>
      <c r="Y700" s="11">
        <v>0.87173336814774527</v>
      </c>
      <c r="Z700" s="50">
        <v>672881.7</v>
      </c>
      <c r="AA700" s="29">
        <v>9.6792228786550305E-2</v>
      </c>
    </row>
    <row r="701" spans="1:27" ht="13" x14ac:dyDescent="0.3">
      <c r="A701" s="35">
        <v>41007</v>
      </c>
      <c r="B701" s="86">
        <v>15839064.5359</v>
      </c>
      <c r="C701" s="13">
        <v>0.149163946266478</v>
      </c>
      <c r="D701" s="47">
        <v>4231567.38</v>
      </c>
      <c r="E701" s="91">
        <v>11640449.580000002</v>
      </c>
      <c r="G701" s="13">
        <v>8.3843301250250635E-2</v>
      </c>
      <c r="H701" s="34">
        <v>8616</v>
      </c>
      <c r="I701" s="46">
        <v>1923312346.4400001</v>
      </c>
      <c r="J701" s="48">
        <v>8.8606846087344371E-2</v>
      </c>
      <c r="K701" s="49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9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1">
        <v>1325</v>
      </c>
      <c r="X701" s="50">
        <v>44675658.400000006</v>
      </c>
      <c r="Y701" s="11">
        <v>1.0328887623339678</v>
      </c>
      <c r="Z701" s="50">
        <v>618940.93000000005</v>
      </c>
      <c r="AA701" s="29">
        <v>9.2360650395398911E-2</v>
      </c>
    </row>
    <row r="702" spans="1:27" ht="13" x14ac:dyDescent="0.3">
      <c r="A702" s="35">
        <v>41014</v>
      </c>
      <c r="B702" s="86">
        <v>14246690.229499999</v>
      </c>
      <c r="C702" s="13">
        <v>0.11992391763289456</v>
      </c>
      <c r="D702" s="47">
        <v>3103584.07</v>
      </c>
      <c r="E702" s="91">
        <v>10327072.200000001</v>
      </c>
      <c r="G702" s="13">
        <v>7.4993524320508875E-2</v>
      </c>
      <c r="H702" s="34">
        <v>8616</v>
      </c>
      <c r="I702" s="46">
        <v>1687471798.8400004</v>
      </c>
      <c r="J702" s="48">
        <v>7.3594911031937826E-3</v>
      </c>
      <c r="K702" s="49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9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1">
        <v>1312</v>
      </c>
      <c r="X702" s="50">
        <v>37848166.280000001</v>
      </c>
      <c r="Y702" s="11">
        <v>0.81537934747814256</v>
      </c>
      <c r="Z702" s="50">
        <v>547026.69999999995</v>
      </c>
      <c r="AA702" s="29">
        <v>9.635459323676028E-2</v>
      </c>
    </row>
    <row r="703" spans="1:27" ht="13" x14ac:dyDescent="0.3">
      <c r="A703" s="35">
        <v>41021</v>
      </c>
      <c r="B703" s="86">
        <v>14095765.068700001</v>
      </c>
      <c r="C703" s="13">
        <v>-1.4358247651083289E-2</v>
      </c>
      <c r="D703" s="47">
        <v>1126086</v>
      </c>
      <c r="E703" s="91">
        <v>10220264.67</v>
      </c>
      <c r="G703" s="13">
        <v>-0.11328676225471235</v>
      </c>
      <c r="H703" s="34">
        <v>8616</v>
      </c>
      <c r="I703" s="46">
        <v>1604877905.2699997</v>
      </c>
      <c r="J703" s="48">
        <v>-9.7889534690526525E-2</v>
      </c>
      <c r="K703" s="49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9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1">
        <v>1324</v>
      </c>
      <c r="X703" s="50">
        <v>46899478.25</v>
      </c>
      <c r="Y703" s="11">
        <v>1.2079922825922482</v>
      </c>
      <c r="Z703" s="50">
        <v>547221.19000000006</v>
      </c>
      <c r="AA703" s="29">
        <v>7.778639342681104E-2</v>
      </c>
    </row>
    <row r="704" spans="1:27" ht="13" x14ac:dyDescent="0.3">
      <c r="A704" s="35">
        <v>41028</v>
      </c>
      <c r="B704" s="86">
        <v>15879899.387799999</v>
      </c>
      <c r="C704" s="13">
        <v>5.8618062824190575E-2</v>
      </c>
      <c r="D704" s="47">
        <v>5079196</v>
      </c>
      <c r="E704" s="91">
        <v>11511594.930000002</v>
      </c>
      <c r="G704" s="13">
        <v>-4.0552980278783402E-2</v>
      </c>
      <c r="H704" s="34">
        <v>8616</v>
      </c>
      <c r="I704" s="46">
        <v>2051890016.4500003</v>
      </c>
      <c r="J704" s="48">
        <v>-7.2293228607802629E-3</v>
      </c>
      <c r="K704" s="49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9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1">
        <v>1319</v>
      </c>
      <c r="X704" s="50">
        <v>43794981.109999999</v>
      </c>
      <c r="Y704" s="11">
        <v>0.84621653712271017</v>
      </c>
      <c r="Z704" s="50">
        <v>635985.44000000006</v>
      </c>
      <c r="AA704" s="29">
        <v>9.681253024596484E-2</v>
      </c>
    </row>
    <row r="705" spans="1:27" ht="13" x14ac:dyDescent="0.3">
      <c r="A705" s="35">
        <v>41035</v>
      </c>
      <c r="B705" s="86">
        <v>16293900.6756</v>
      </c>
      <c r="C705" s="13">
        <v>0.16572447466806062</v>
      </c>
      <c r="D705" s="47">
        <v>7110039</v>
      </c>
      <c r="E705" s="91">
        <v>11973508.359999999</v>
      </c>
      <c r="G705" s="13">
        <v>0.12486051506836171</v>
      </c>
      <c r="H705" s="34">
        <v>8616</v>
      </c>
      <c r="I705" s="46">
        <v>2094818781.8800001</v>
      </c>
      <c r="J705" s="48">
        <v>0.23419547881555047</v>
      </c>
      <c r="K705" s="49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9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1">
        <v>1326</v>
      </c>
      <c r="X705" s="50">
        <v>47477770.810000002</v>
      </c>
      <c r="Y705" s="11">
        <v>0.88109172161733351</v>
      </c>
      <c r="Z705" s="50">
        <v>681480.54</v>
      </c>
      <c r="AA705" s="29">
        <v>9.5691173416319886E-2</v>
      </c>
    </row>
    <row r="706" spans="1:27" ht="13" x14ac:dyDescent="0.3">
      <c r="A706" s="35">
        <v>41042</v>
      </c>
      <c r="B706" s="86">
        <v>14107058.031899998</v>
      </c>
      <c r="C706" s="13">
        <v>0.14422470788283936</v>
      </c>
      <c r="D706" s="47">
        <v>4555723.5</v>
      </c>
      <c r="E706" s="91">
        <v>10016643.950000001</v>
      </c>
      <c r="G706" s="13">
        <v>0.11318635634928875</v>
      </c>
      <c r="H706" s="34">
        <v>8616</v>
      </c>
      <c r="I706" s="46">
        <v>1712146361.49</v>
      </c>
      <c r="J706" s="48">
        <v>9.7390055225184069E-2</v>
      </c>
      <c r="K706" s="49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9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1">
        <v>1342</v>
      </c>
      <c r="X706" s="50">
        <v>41309272.729999997</v>
      </c>
      <c r="Y706" s="11">
        <v>0.85639761230959621</v>
      </c>
      <c r="Z706" s="50">
        <v>591701.55000000005</v>
      </c>
      <c r="AA706" s="29">
        <v>9.9931540149889378E-2</v>
      </c>
    </row>
    <row r="707" spans="1:27" ht="13" x14ac:dyDescent="0.3">
      <c r="A707" s="35">
        <v>41049</v>
      </c>
      <c r="B707" s="86">
        <v>13585594.315799998</v>
      </c>
      <c r="C707" s="13">
        <v>-3.8664850937737416E-3</v>
      </c>
      <c r="D707" s="47">
        <v>5963232.7999999998</v>
      </c>
      <c r="E707" s="91">
        <v>9949637.7200000007</v>
      </c>
      <c r="G707" s="13">
        <v>-4.6582430201768443E-2</v>
      </c>
      <c r="H707" s="34">
        <v>8616</v>
      </c>
      <c r="I707" s="46">
        <v>1632222614.4499998</v>
      </c>
      <c r="J707" s="48">
        <v>4.5153659843068183E-2</v>
      </c>
      <c r="K707" s="49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9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1">
        <v>1351</v>
      </c>
      <c r="X707" s="50">
        <v>39473793.700000003</v>
      </c>
      <c r="Y707" s="11">
        <v>0.90329623290513483</v>
      </c>
      <c r="Z707" s="50">
        <v>579802.76</v>
      </c>
      <c r="AA707" s="29">
        <v>8.7396703172395007E-2</v>
      </c>
    </row>
    <row r="708" spans="1:27" ht="13" x14ac:dyDescent="0.3">
      <c r="A708" s="35">
        <v>41056</v>
      </c>
      <c r="B708" s="86">
        <v>13378077.2026</v>
      </c>
      <c r="C708" s="13">
        <v>-4.5306854902969929E-2</v>
      </c>
      <c r="D708" s="47">
        <v>7720180.2999999998</v>
      </c>
      <c r="E708" s="91">
        <v>9620604.5499999989</v>
      </c>
      <c r="G708" s="13">
        <v>-6.8360882546666168E-2</v>
      </c>
      <c r="H708" s="34">
        <v>8616</v>
      </c>
      <c r="I708" s="46">
        <v>1843892609.8800001</v>
      </c>
      <c r="J708" s="48">
        <v>8.0262344823517573E-2</v>
      </c>
      <c r="K708" s="49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9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1">
        <v>1351</v>
      </c>
      <c r="X708" s="50">
        <v>44227660.690000005</v>
      </c>
      <c r="Y708" s="11">
        <v>0.72268104511087117</v>
      </c>
      <c r="Z708" s="50">
        <v>626805.6</v>
      </c>
      <c r="AA708" s="29">
        <v>9.4481687134423009E-2</v>
      </c>
    </row>
    <row r="709" spans="1:27" ht="13" x14ac:dyDescent="0.3">
      <c r="A709" s="35">
        <v>41063</v>
      </c>
      <c r="B709" s="86">
        <v>15880773.9067</v>
      </c>
      <c r="C709" s="13">
        <v>0.17019030078904218</v>
      </c>
      <c r="D709" s="47">
        <v>8758515.9700000007</v>
      </c>
      <c r="E709" s="91">
        <v>11061018.34</v>
      </c>
      <c r="G709" s="13">
        <v>6.8037271864729743E-2</v>
      </c>
      <c r="H709" s="34">
        <v>8616</v>
      </c>
      <c r="I709" s="46">
        <v>1997387467.8100002</v>
      </c>
      <c r="J709" s="48">
        <v>0.16216213086351372</v>
      </c>
      <c r="K709" s="49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9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1">
        <v>1357</v>
      </c>
      <c r="X709" s="50">
        <v>48309941.420000002</v>
      </c>
      <c r="Y709" s="11">
        <v>0.73883062977170444</v>
      </c>
      <c r="Z709" s="50">
        <v>735977.66</v>
      </c>
      <c r="AA709" s="29">
        <v>0.1015633136599513</v>
      </c>
    </row>
    <row r="710" spans="1:27" ht="13" x14ac:dyDescent="0.3">
      <c r="A710" s="35">
        <v>41070</v>
      </c>
      <c r="B710" s="86">
        <v>15201109.334999999</v>
      </c>
      <c r="C710" s="13">
        <v>0.24833420096075165</v>
      </c>
      <c r="D710" s="47">
        <v>6542237.3300000001</v>
      </c>
      <c r="E710" s="91">
        <v>11219032.840000002</v>
      </c>
      <c r="G710" s="13">
        <v>7.9186809195670449E-2</v>
      </c>
      <c r="H710" s="34">
        <v>8616</v>
      </c>
      <c r="I710" s="46">
        <v>1763457665.54</v>
      </c>
      <c r="J710" s="48">
        <v>0.17384726132993866</v>
      </c>
      <c r="K710" s="49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9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1">
        <v>1364</v>
      </c>
      <c r="X710" s="50">
        <v>45614289.93</v>
      </c>
      <c r="Y710" s="11">
        <v>0.91878231368684493</v>
      </c>
      <c r="Z710" s="50">
        <v>645847.69000000006</v>
      </c>
      <c r="AA710" s="29">
        <v>9.4392596558537892E-2</v>
      </c>
    </row>
    <row r="711" spans="1:27" ht="13" x14ac:dyDescent="0.3">
      <c r="A711" s="35">
        <v>41077</v>
      </c>
      <c r="B711" s="86">
        <v>14326026.168699998</v>
      </c>
      <c r="C711" s="13">
        <v>4.8650634757811506E-2</v>
      </c>
      <c r="D711" s="47">
        <v>3975238.36</v>
      </c>
      <c r="E711" s="91">
        <v>10411697.379999999</v>
      </c>
      <c r="G711" s="13">
        <v>2.9400085940993081E-2</v>
      </c>
      <c r="H711" s="34">
        <v>8616</v>
      </c>
      <c r="I711" s="46">
        <v>1686299052.76</v>
      </c>
      <c r="J711" s="48">
        <v>2.5346151689791263E-3</v>
      </c>
      <c r="K711" s="49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9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1">
        <v>1374</v>
      </c>
      <c r="X711" s="50">
        <v>42218330.900000006</v>
      </c>
      <c r="Y711" s="11">
        <v>0.85676369419847087</v>
      </c>
      <c r="Z711" s="50">
        <v>602442.21</v>
      </c>
      <c r="AA711" s="29">
        <v>9.5131221779305331E-2</v>
      </c>
    </row>
    <row r="712" spans="1:27" ht="13" x14ac:dyDescent="0.3">
      <c r="A712" s="35">
        <v>41084</v>
      </c>
      <c r="B712" s="86">
        <v>14042142.395299999</v>
      </c>
      <c r="C712" s="13">
        <v>2.2243139731815686E-2</v>
      </c>
      <c r="D712" s="47">
        <v>2668971.14</v>
      </c>
      <c r="E712" s="91">
        <v>10093111.129999999</v>
      </c>
      <c r="G712" s="13">
        <v>-5.3090859363609355E-2</v>
      </c>
      <c r="H712" s="34">
        <v>8616</v>
      </c>
      <c r="I712" s="46">
        <v>1811040237.3100002</v>
      </c>
      <c r="J712" s="48">
        <v>5.432023732140423E-2</v>
      </c>
      <c r="K712" s="49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9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1">
        <v>1360</v>
      </c>
      <c r="X712" s="50">
        <v>42798098.49000001</v>
      </c>
      <c r="Y712" s="11">
        <v>0.76028217492768979</v>
      </c>
      <c r="Z712" s="50">
        <v>628170.07000000007</v>
      </c>
      <c r="AA712" s="29">
        <v>9.7850152563323994E-2</v>
      </c>
    </row>
    <row r="713" spans="1:27" ht="13" x14ac:dyDescent="0.3">
      <c r="A713" s="35">
        <v>41091</v>
      </c>
      <c r="B713" s="86">
        <v>17886137.512700003</v>
      </c>
      <c r="C713" s="13">
        <v>0.14477442801689655</v>
      </c>
      <c r="D713" s="47">
        <v>1835808.6400000001</v>
      </c>
      <c r="E713" s="91">
        <v>13308568.380000001</v>
      </c>
      <c r="G713" s="13">
        <v>0.18084929508379677</v>
      </c>
      <c r="H713" s="34">
        <v>8616</v>
      </c>
      <c r="I713" s="46">
        <v>2130409307.5599999</v>
      </c>
      <c r="J713" s="48">
        <v>0.17335178142085961</v>
      </c>
      <c r="K713" s="49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9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1">
        <v>1360</v>
      </c>
      <c r="X713" s="50">
        <v>55935820.080000006</v>
      </c>
      <c r="Y713" s="11">
        <v>0.86036691932290776</v>
      </c>
      <c r="Z713" s="50">
        <v>791144.73</v>
      </c>
      <c r="AA713" s="29">
        <v>9.4291961617021844E-2</v>
      </c>
    </row>
    <row r="714" spans="1:27" ht="13" x14ac:dyDescent="0.3">
      <c r="A714" s="35">
        <v>41098</v>
      </c>
      <c r="B714" s="86">
        <v>16836068.195899997</v>
      </c>
      <c r="C714" s="13">
        <v>0.19166152026880479</v>
      </c>
      <c r="D714" s="47">
        <v>3155776.5</v>
      </c>
      <c r="E714" s="91">
        <v>12073546.58</v>
      </c>
      <c r="G714" s="13">
        <v>0.14655830199312536</v>
      </c>
      <c r="H714" s="34">
        <v>8616</v>
      </c>
      <c r="I714" s="46">
        <v>2012617736.6299996</v>
      </c>
      <c r="J714" s="48">
        <v>0.13752738046050483</v>
      </c>
      <c r="K714" s="49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9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1">
        <v>1367</v>
      </c>
      <c r="X714" s="50">
        <v>51329655.550000004</v>
      </c>
      <c r="Y714" s="11">
        <v>0.81119379489155174</v>
      </c>
      <c r="Z714" s="50">
        <v>743059.22</v>
      </c>
      <c r="AA714" s="29">
        <v>9.6508111738796448E-2</v>
      </c>
    </row>
    <row r="715" spans="1:27" ht="13" x14ac:dyDescent="0.3">
      <c r="A715" s="35">
        <v>41105</v>
      </c>
      <c r="B715" s="86">
        <v>16144254.832899997</v>
      </c>
      <c r="C715" s="13">
        <v>0.1888182762094579</v>
      </c>
      <c r="D715" s="47">
        <v>6772492.9499999993</v>
      </c>
      <c r="E715" s="91">
        <v>12041722.610000001</v>
      </c>
      <c r="G715" s="13">
        <v>0.20731992756378781</v>
      </c>
      <c r="H715" s="34">
        <v>8616</v>
      </c>
      <c r="I715" s="46">
        <v>1884763140.0599999</v>
      </c>
      <c r="J715" s="48">
        <v>0.12554122574070137</v>
      </c>
      <c r="K715" s="49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9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1">
        <v>1395</v>
      </c>
      <c r="X715" s="50">
        <v>46627767.359999999</v>
      </c>
      <c r="Y715" s="11">
        <v>0.9246380565783332</v>
      </c>
      <c r="Z715" s="50">
        <v>652659.78</v>
      </c>
      <c r="AA715" s="29">
        <v>9.3314894672237636E-2</v>
      </c>
    </row>
    <row r="716" spans="1:27" ht="13" x14ac:dyDescent="0.3">
      <c r="A716" s="35">
        <v>41112</v>
      </c>
      <c r="B716" s="86">
        <v>14449178.260300001</v>
      </c>
      <c r="C716" s="13">
        <v>6.7619941802841144E-2</v>
      </c>
      <c r="D716" s="47">
        <v>8605869.3500000015</v>
      </c>
      <c r="E716" s="91">
        <v>10415428.170000002</v>
      </c>
      <c r="G716" s="13">
        <v>1.9388718240815228E-2</v>
      </c>
      <c r="H716" s="34">
        <v>8616</v>
      </c>
      <c r="I716" s="46">
        <v>1747836753.8</v>
      </c>
      <c r="J716" s="48">
        <v>4.9057491199030023E-2</v>
      </c>
      <c r="K716" s="49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9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1">
        <v>1392</v>
      </c>
      <c r="X716" s="50">
        <v>44121363.510000005</v>
      </c>
      <c r="Y716" s="11">
        <v>0.76474333756922364</v>
      </c>
      <c r="Z716" s="50">
        <v>634285.20000000007</v>
      </c>
      <c r="AA716" s="29">
        <v>9.5839467858730293E-2</v>
      </c>
    </row>
    <row r="717" spans="1:27" ht="13" x14ac:dyDescent="0.3">
      <c r="A717" s="35">
        <v>41119</v>
      </c>
      <c r="B717" s="86">
        <v>17042030.868099999</v>
      </c>
      <c r="C717" s="13">
        <v>7.8844394023096509E-3</v>
      </c>
      <c r="D717" s="47">
        <v>7861761.5</v>
      </c>
      <c r="E717" s="91">
        <v>12918855.190000001</v>
      </c>
      <c r="G717" s="13">
        <v>2.0171045805297272E-2</v>
      </c>
      <c r="H717" s="34">
        <v>8616</v>
      </c>
      <c r="I717" s="46">
        <v>1981486801.04</v>
      </c>
      <c r="J717" s="48">
        <v>-2.5041198691622357E-2</v>
      </c>
      <c r="K717" s="49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9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1">
        <v>1388</v>
      </c>
      <c r="X717" s="50">
        <v>52759508.310000002</v>
      </c>
      <c r="Y717" s="11">
        <v>0.6345597823136695</v>
      </c>
      <c r="Z717" s="50">
        <v>757721</v>
      </c>
      <c r="AA717" s="29">
        <v>9.5745269338984362E-2</v>
      </c>
    </row>
    <row r="718" spans="1:27" ht="13" x14ac:dyDescent="0.3">
      <c r="A718" s="35">
        <v>41126</v>
      </c>
      <c r="B718" s="86">
        <v>16234972.353500001</v>
      </c>
      <c r="C718" s="13">
        <v>0.22410525964989625</v>
      </c>
      <c r="D718" s="47">
        <v>7019318.9100000001</v>
      </c>
      <c r="E718" s="91">
        <v>11859382.190000001</v>
      </c>
      <c r="G718" s="13">
        <v>0.18609120934682033</v>
      </c>
      <c r="H718" s="34">
        <v>8616</v>
      </c>
      <c r="I718" s="46">
        <v>1946435105.9199998</v>
      </c>
      <c r="J718" s="48">
        <v>0.13304413399585457</v>
      </c>
      <c r="K718" s="49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9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1">
        <v>1399</v>
      </c>
      <c r="X718" s="50">
        <v>55797896.019999996</v>
      </c>
      <c r="Y718" s="11">
        <v>0.82103487392652896</v>
      </c>
      <c r="Z718" s="50">
        <v>784511.23</v>
      </c>
      <c r="AA718" s="29">
        <v>9.3732474514666611E-2</v>
      </c>
    </row>
    <row r="719" spans="1:27" ht="13" x14ac:dyDescent="0.3">
      <c r="A719" s="35">
        <v>41133</v>
      </c>
      <c r="B719" s="86">
        <v>16032414.806499999</v>
      </c>
      <c r="C719" s="13">
        <v>0.17824519694714658</v>
      </c>
      <c r="D719" s="47">
        <v>4188488.31</v>
      </c>
      <c r="E719" s="91">
        <v>11621191.830000002</v>
      </c>
      <c r="G719" s="13">
        <v>0.14320539054950854</v>
      </c>
      <c r="H719" s="34">
        <v>8616</v>
      </c>
      <c r="I719" s="46">
        <v>1885034205.0999999</v>
      </c>
      <c r="J719" s="48">
        <v>0.10552980658002942</v>
      </c>
      <c r="K719" s="49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9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1">
        <v>1397</v>
      </c>
      <c r="X719" s="50">
        <v>45963585.289999992</v>
      </c>
      <c r="Y719" s="11">
        <v>0.74536155861133202</v>
      </c>
      <c r="Z719" s="50">
        <v>679103.83</v>
      </c>
      <c r="AA719" s="29">
        <v>9.8498818969451785E-2</v>
      </c>
    </row>
    <row r="720" spans="1:27" ht="13" x14ac:dyDescent="0.3">
      <c r="A720" s="35">
        <v>41140</v>
      </c>
      <c r="B720" s="86">
        <v>13813150.590700001</v>
      </c>
      <c r="C720" s="13">
        <v>9.1532837528506938E-2</v>
      </c>
      <c r="D720" s="47">
        <v>4384374.0999999996</v>
      </c>
      <c r="E720" s="91">
        <v>9697393.9299999997</v>
      </c>
      <c r="G720" s="13">
        <v>4.8391542318916292E-2</v>
      </c>
      <c r="H720" s="34">
        <v>8616</v>
      </c>
      <c r="I720" s="46">
        <v>1682345749.77</v>
      </c>
      <c r="J720" s="48">
        <v>0.11270093080547583</v>
      </c>
      <c r="K720" s="49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9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1">
        <v>1404</v>
      </c>
      <c r="X720" s="50">
        <v>44963665.739999995</v>
      </c>
      <c r="Y720" s="11">
        <v>0.6761278790896148</v>
      </c>
      <c r="Z720" s="50">
        <v>628386</v>
      </c>
      <c r="AA720" s="29">
        <v>9.3169449844771504E-2</v>
      </c>
    </row>
    <row r="721" spans="1:27" ht="13" x14ac:dyDescent="0.3">
      <c r="A721" s="35">
        <v>41147</v>
      </c>
      <c r="B721" s="86">
        <v>15762571.809099998</v>
      </c>
      <c r="C721" s="13">
        <v>0.10483283541480093</v>
      </c>
      <c r="D721" s="47">
        <v>6424253.5999999996</v>
      </c>
      <c r="E721" s="91">
        <v>11690715.960000001</v>
      </c>
      <c r="G721" s="13">
        <v>5.779184235269641E-2</v>
      </c>
      <c r="H721" s="34">
        <v>8616</v>
      </c>
      <c r="I721" s="46">
        <v>1915942613.2</v>
      </c>
      <c r="J721" s="48">
        <v>0.10780966829966809</v>
      </c>
      <c r="K721" s="49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9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1">
        <v>1403</v>
      </c>
      <c r="X721" s="50">
        <v>46719878.009999998</v>
      </c>
      <c r="Y721" s="11">
        <v>0.49832967378557291</v>
      </c>
      <c r="Z721" s="50">
        <v>652886.21</v>
      </c>
      <c r="AA721" s="29">
        <v>9.3163229844086953E-2</v>
      </c>
    </row>
    <row r="722" spans="1:27" ht="13" x14ac:dyDescent="0.3">
      <c r="A722" s="35">
        <v>41154</v>
      </c>
      <c r="B722" s="86">
        <v>16035584.436000001</v>
      </c>
      <c r="C722" s="13">
        <v>0.10605991107833868</v>
      </c>
      <c r="D722" s="47">
        <v>4384374.0999999996</v>
      </c>
      <c r="E722" s="91">
        <v>11870660.92</v>
      </c>
      <c r="G722" s="13">
        <v>7.6599218663391921E-2</v>
      </c>
      <c r="H722" s="34">
        <v>8616</v>
      </c>
      <c r="I722" s="46">
        <v>1996773678.3000002</v>
      </c>
      <c r="J722" s="48">
        <v>0.12317989900235493</v>
      </c>
      <c r="K722" s="49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9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1">
        <v>1399</v>
      </c>
      <c r="X722" s="50">
        <v>56838879.710000008</v>
      </c>
      <c r="Y722" s="11">
        <v>0.6650618631185683</v>
      </c>
      <c r="Z722" s="50">
        <v>787010.64</v>
      </c>
      <c r="AA722" s="29">
        <v>9.2308955186477928E-2</v>
      </c>
    </row>
    <row r="723" spans="1:27" ht="13" x14ac:dyDescent="0.3">
      <c r="A723" s="35">
        <v>41161</v>
      </c>
      <c r="B723" s="86">
        <v>15528165.403000001</v>
      </c>
      <c r="C723" s="13">
        <v>0.1160724156677384</v>
      </c>
      <c r="D723" s="47">
        <v>6424253.5999999996</v>
      </c>
      <c r="E723" s="91">
        <v>11403138.410000002</v>
      </c>
      <c r="G723" s="13">
        <v>0.11719814882386359</v>
      </c>
      <c r="H723" s="34">
        <v>8616</v>
      </c>
      <c r="I723" s="46">
        <v>1995912771.8499997</v>
      </c>
      <c r="J723" s="48">
        <v>0.22423732379973882</v>
      </c>
      <c r="K723" s="49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9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1">
        <v>1404</v>
      </c>
      <c r="X723" s="50">
        <v>52958456.839999996</v>
      </c>
      <c r="Y723" s="11">
        <v>0.79523587377720206</v>
      </c>
      <c r="Z723" s="50">
        <v>748956.9</v>
      </c>
      <c r="AA723" s="29">
        <v>9.4282316705057531E-2</v>
      </c>
    </row>
    <row r="724" spans="1:27" ht="13" x14ac:dyDescent="0.3">
      <c r="A724" s="35">
        <v>41168</v>
      </c>
      <c r="B724" s="86">
        <v>15371209.959999997</v>
      </c>
      <c r="C724" s="13">
        <v>0.1644895578750325</v>
      </c>
      <c r="D724" s="47">
        <v>5627169.7000000002</v>
      </c>
      <c r="E724" s="91">
        <v>11242414.09</v>
      </c>
      <c r="G724" s="13">
        <v>0.15299497643659721</v>
      </c>
      <c r="H724" s="34">
        <v>8616</v>
      </c>
      <c r="I724" s="46">
        <v>1818741797.25</v>
      </c>
      <c r="J724" s="48">
        <v>0.16838720517670702</v>
      </c>
      <c r="K724" s="49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9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1">
        <v>1393</v>
      </c>
      <c r="X724" s="50">
        <v>47849505.019999996</v>
      </c>
      <c r="Y724" s="11">
        <v>0.72669393682397376</v>
      </c>
      <c r="Z724" s="50">
        <v>665018.09000000008</v>
      </c>
      <c r="AA724" s="29">
        <v>9.2654123203160674E-2</v>
      </c>
    </row>
    <row r="725" spans="1:27" ht="13" x14ac:dyDescent="0.3">
      <c r="A725" s="35">
        <v>41175</v>
      </c>
      <c r="B725" s="86">
        <v>15343069.436900003</v>
      </c>
      <c r="C725" s="13">
        <v>8.9919776318751143E-2</v>
      </c>
      <c r="D725" s="47">
        <v>9477376.629999999</v>
      </c>
      <c r="E725" s="91">
        <v>11342722.17</v>
      </c>
      <c r="G725" s="13">
        <v>3.5211152667621981E-2</v>
      </c>
      <c r="H725" s="34">
        <v>8616</v>
      </c>
      <c r="I725" s="46">
        <v>1810353779.72</v>
      </c>
      <c r="J725" s="48">
        <v>5.9536859326290159E-2</v>
      </c>
      <c r="K725" s="49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9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1">
        <v>1393</v>
      </c>
      <c r="X725" s="50">
        <v>47641638.350000001</v>
      </c>
      <c r="Y725" s="11">
        <v>0.64071379452120714</v>
      </c>
      <c r="Z725" s="50">
        <v>647275.30000000005</v>
      </c>
      <c r="AA725" s="29">
        <v>9.0575572463843845E-2</v>
      </c>
    </row>
    <row r="726" spans="1:27" ht="13" x14ac:dyDescent="0.3">
      <c r="A726" s="35">
        <v>41182</v>
      </c>
      <c r="B726" s="86">
        <v>19001939.918800004</v>
      </c>
      <c r="C726" s="13">
        <v>0.1737333354099857</v>
      </c>
      <c r="D726" s="47">
        <v>10727650.93</v>
      </c>
      <c r="E726" s="91">
        <v>13509882.939999999</v>
      </c>
      <c r="G726" s="13">
        <v>0.10499782882403585</v>
      </c>
      <c r="H726" s="34">
        <v>8616</v>
      </c>
      <c r="I726" s="46">
        <v>2080832653.4699998</v>
      </c>
      <c r="J726" s="48">
        <v>0.11135195730507919</v>
      </c>
      <c r="K726" s="49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9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1">
        <v>1393</v>
      </c>
      <c r="X726" s="50">
        <v>46032555.290000007</v>
      </c>
      <c r="Y726" s="11">
        <v>0.35431999961202054</v>
      </c>
      <c r="Z726" s="50">
        <v>652125.3600000001</v>
      </c>
      <c r="AA726" s="29">
        <v>9.444408142479202E-2</v>
      </c>
    </row>
    <row r="727" spans="1:27" ht="13" x14ac:dyDescent="0.3">
      <c r="A727" s="35">
        <v>41189</v>
      </c>
      <c r="B727" s="86">
        <v>16147030.561899997</v>
      </c>
      <c r="C727" s="13">
        <v>0.15485005373069671</v>
      </c>
      <c r="D727" s="47">
        <v>5997460</v>
      </c>
      <c r="E727" s="91">
        <v>11469331.439999999</v>
      </c>
      <c r="G727" s="13">
        <v>0.10518152878932363</v>
      </c>
      <c r="H727" s="34">
        <v>8616</v>
      </c>
      <c r="I727" s="46">
        <v>1932292553.2300003</v>
      </c>
      <c r="J727" s="48">
        <v>7.9818418028405391E-2</v>
      </c>
      <c r="K727" s="49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9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1">
        <v>1392</v>
      </c>
      <c r="X727" s="50">
        <v>46489303.640000001</v>
      </c>
      <c r="Y727" s="11">
        <v>1.629814745963917</v>
      </c>
      <c r="Z727" s="50">
        <v>781424.59</v>
      </c>
      <c r="AA727" s="29">
        <v>0.11205797589500453</v>
      </c>
    </row>
    <row r="728" spans="1:27" ht="13" x14ac:dyDescent="0.3">
      <c r="A728" s="35">
        <v>41196</v>
      </c>
      <c r="B728" s="86">
        <v>15120178.428999998</v>
      </c>
      <c r="C728" s="13">
        <v>9.6805150665691952E-2</v>
      </c>
      <c r="D728" s="47">
        <v>2892870</v>
      </c>
      <c r="E728" s="91">
        <v>10944124.749999998</v>
      </c>
      <c r="G728" s="13">
        <v>9.2771433911180923E-2</v>
      </c>
      <c r="H728" s="34">
        <v>8616</v>
      </c>
      <c r="I728" s="46">
        <v>1829253658.3999996</v>
      </c>
      <c r="J728" s="48">
        <v>8.147503806378098E-2</v>
      </c>
      <c r="K728" s="49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9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1">
        <v>1392</v>
      </c>
      <c r="X728" s="50">
        <v>47237523.779999994</v>
      </c>
      <c r="Y728" s="11">
        <v>2.0491542229451789</v>
      </c>
      <c r="Z728" s="50">
        <v>643864.69000000018</v>
      </c>
      <c r="AA728" s="29">
        <v>9.0869099884614418E-2</v>
      </c>
    </row>
    <row r="729" spans="1:27" ht="13" x14ac:dyDescent="0.3">
      <c r="A729" s="35">
        <v>41203</v>
      </c>
      <c r="B729" s="86">
        <v>14891415.491200002</v>
      </c>
      <c r="C729" s="13">
        <v>9.4370424492578264E-2</v>
      </c>
      <c r="D729" s="47">
        <v>5268241.5999999996</v>
      </c>
      <c r="E729" s="91">
        <v>10599290.15</v>
      </c>
      <c r="G729" s="13">
        <v>0.12550723663715169</v>
      </c>
      <c r="H729" s="34">
        <v>8616</v>
      </c>
      <c r="I729" s="46">
        <v>1777981622.8800004</v>
      </c>
      <c r="J729" s="48">
        <v>0.15348783224439599</v>
      </c>
      <c r="K729" s="49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9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1">
        <v>1932</v>
      </c>
      <c r="X729" s="50">
        <v>46131253.549999997</v>
      </c>
      <c r="Y729" s="11">
        <v>2.0389644878341877</v>
      </c>
      <c r="Z729" s="50">
        <v>757747.6399999999</v>
      </c>
      <c r="AA729" s="29">
        <v>0.10950604079852352</v>
      </c>
    </row>
    <row r="730" spans="1:27" ht="13" x14ac:dyDescent="0.3">
      <c r="A730" s="35">
        <v>41210</v>
      </c>
      <c r="B730" s="86">
        <v>17402048.063099999</v>
      </c>
      <c r="C730" s="13">
        <v>0.14731676077755451</v>
      </c>
      <c r="D730" s="47">
        <v>4653571.5999999996</v>
      </c>
      <c r="E730" s="91">
        <v>13199433.98</v>
      </c>
      <c r="G730" s="13">
        <v>0.12541787289245554</v>
      </c>
      <c r="H730" s="34">
        <v>8616</v>
      </c>
      <c r="I730" s="46">
        <v>2022537540.5299997</v>
      </c>
      <c r="J730" s="48">
        <v>4.9775754071814005E-2</v>
      </c>
      <c r="K730" s="49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9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1">
        <v>1392</v>
      </c>
      <c r="X730" s="50">
        <v>51241415.589999996</v>
      </c>
      <c r="Y730" s="11">
        <v>1.6972583001010664</v>
      </c>
      <c r="Z730" s="50">
        <v>718769.46</v>
      </c>
      <c r="AA730" s="29">
        <v>9.3514130022105443E-2</v>
      </c>
    </row>
    <row r="731" spans="1:27" ht="13" x14ac:dyDescent="0.3">
      <c r="A731" s="35">
        <v>41217</v>
      </c>
      <c r="B731" s="86">
        <v>19341399.698299993</v>
      </c>
      <c r="C731" s="13">
        <v>0.28654115807930625</v>
      </c>
      <c r="D731" s="47">
        <v>2090921.5</v>
      </c>
      <c r="E731" s="91">
        <v>13762235.779999999</v>
      </c>
      <c r="G731" s="13">
        <v>0.25168933600748233</v>
      </c>
      <c r="H731" s="34">
        <v>8616</v>
      </c>
      <c r="I731" s="46">
        <v>2138837317.6700001</v>
      </c>
      <c r="J731" s="48">
        <v>0.14152572746834746</v>
      </c>
      <c r="K731" s="49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9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1">
        <v>1393</v>
      </c>
      <c r="X731" s="50">
        <v>58155810.399999999</v>
      </c>
      <c r="Y731" s="11">
        <v>0.95762107242812133</v>
      </c>
      <c r="Z731" s="50">
        <v>814516.24</v>
      </c>
      <c r="AA731" s="29">
        <v>9.3371723810879381E-2</v>
      </c>
    </row>
    <row r="732" spans="1:27" ht="13" x14ac:dyDescent="0.3">
      <c r="A732" s="35">
        <v>41224</v>
      </c>
      <c r="B732" s="86">
        <v>15220957.300100001</v>
      </c>
      <c r="C732" s="13">
        <v>4.6242610237457127E-2</v>
      </c>
      <c r="D732" s="47">
        <v>4355387.12</v>
      </c>
      <c r="E732" s="91">
        <v>11170997.360000001</v>
      </c>
      <c r="G732" s="13">
        <v>5.3337194986016634E-2</v>
      </c>
      <c r="H732" s="34">
        <v>8616</v>
      </c>
      <c r="I732" s="46">
        <v>1926850051</v>
      </c>
      <c r="J732" s="48">
        <v>0.11713184511777031</v>
      </c>
      <c r="K732" s="49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9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1">
        <v>1394</v>
      </c>
      <c r="X732" s="50">
        <v>40069096.140000001</v>
      </c>
      <c r="Y732" s="11">
        <v>1.3774282464088548</v>
      </c>
      <c r="Z732" s="50">
        <v>681119.18</v>
      </c>
      <c r="AA732" s="29">
        <v>0.11332410687448399</v>
      </c>
    </row>
    <row r="733" spans="1:27" ht="13" x14ac:dyDescent="0.3">
      <c r="A733" s="35">
        <v>41231</v>
      </c>
      <c r="B733" s="86">
        <v>14529449.4735</v>
      </c>
      <c r="C733" s="13">
        <v>3.6802516252713469E-2</v>
      </c>
      <c r="D733" s="47">
        <v>2915265.62</v>
      </c>
      <c r="E733" s="91">
        <v>9559157.1400000006</v>
      </c>
      <c r="G733" s="13">
        <v>-8.481533631501692E-2</v>
      </c>
      <c r="H733" s="34">
        <v>8616</v>
      </c>
      <c r="I733" s="46">
        <v>1799539517.4499998</v>
      </c>
      <c r="J733" s="48">
        <v>5.6694411443881876E-2</v>
      </c>
      <c r="K733" s="49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9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1">
        <v>1394</v>
      </c>
      <c r="X733" s="50">
        <v>46856765.680000007</v>
      </c>
      <c r="Y733" s="11">
        <v>1.8004870099773194</v>
      </c>
      <c r="Z733" s="50">
        <v>617682.09000000008</v>
      </c>
      <c r="AA733" s="29">
        <v>8.7882305580422204E-2</v>
      </c>
    </row>
    <row r="734" spans="1:27" ht="13" x14ac:dyDescent="0.3">
      <c r="A734" s="35">
        <v>41238</v>
      </c>
      <c r="B734" s="86">
        <v>15807368.629400002</v>
      </c>
      <c r="C734" s="13">
        <v>1.7283904115727555E-2</v>
      </c>
      <c r="D734" s="47">
        <v>6355308.2000000002</v>
      </c>
      <c r="E734" s="91">
        <v>10964181.5</v>
      </c>
      <c r="G734" s="13">
        <v>-6.7141764987026398E-2</v>
      </c>
      <c r="H734" s="34">
        <v>8616</v>
      </c>
      <c r="I734" s="46">
        <v>1940579424.3999999</v>
      </c>
      <c r="J734" s="48">
        <v>4.2232483117374819E-3</v>
      </c>
      <c r="K734" s="49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9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1">
        <v>1394</v>
      </c>
      <c r="X734" s="50">
        <v>56990497.169999994</v>
      </c>
      <c r="Y734" s="11">
        <v>0.99173587277136499</v>
      </c>
      <c r="Z734" s="50">
        <v>678512.44</v>
      </c>
      <c r="AA734" s="29">
        <v>7.9371412626451157E-2</v>
      </c>
    </row>
    <row r="735" spans="1:27" ht="13" x14ac:dyDescent="0.3">
      <c r="A735" s="35">
        <v>41245</v>
      </c>
      <c r="B735" s="86">
        <v>18529971.8171</v>
      </c>
      <c r="C735" s="13">
        <v>0.16206311562942233</v>
      </c>
      <c r="D735" s="47">
        <v>10722653.199999999</v>
      </c>
      <c r="E735" s="91">
        <v>13401168.41</v>
      </c>
      <c r="G735" s="13">
        <v>9.8364799116860357E-2</v>
      </c>
      <c r="H735" s="34">
        <v>8616</v>
      </c>
      <c r="I735" s="46">
        <v>2190216984.8099999</v>
      </c>
      <c r="J735" s="48">
        <v>7.5249081601681311E-2</v>
      </c>
      <c r="K735" s="49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9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1">
        <v>1394</v>
      </c>
      <c r="X735" s="50">
        <v>50161027.640000001</v>
      </c>
      <c r="Y735" s="11">
        <v>0.76708344611925106</v>
      </c>
      <c r="Z735" s="50">
        <v>814136.54</v>
      </c>
      <c r="AA735" s="29">
        <v>0.10820306498276784</v>
      </c>
    </row>
    <row r="736" spans="1:27" ht="13" x14ac:dyDescent="0.3">
      <c r="A736" s="35">
        <v>41252</v>
      </c>
      <c r="B736" s="86">
        <v>17205499.625499997</v>
      </c>
      <c r="C736" s="13">
        <v>0.11997211296261789</v>
      </c>
      <c r="D736" s="47">
        <v>9082556.5</v>
      </c>
      <c r="E736" s="91">
        <v>12043927.609999999</v>
      </c>
      <c r="G736" s="13">
        <v>5.4403376664640568E-2</v>
      </c>
      <c r="H736" s="34">
        <v>8616</v>
      </c>
      <c r="I736" s="46">
        <v>1977031977.3800001</v>
      </c>
      <c r="J736" s="48">
        <v>1.7529714136295782E-2</v>
      </c>
      <c r="K736" s="49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9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1">
        <v>1394</v>
      </c>
      <c r="X736" s="50">
        <v>56466360.020000003</v>
      </c>
      <c r="Y736" s="11">
        <v>0.81217440703442989</v>
      </c>
      <c r="Z736" s="50">
        <v>778174.20000000007</v>
      </c>
      <c r="AA736" s="29">
        <v>9.1874666583121475E-2</v>
      </c>
    </row>
    <row r="737" spans="1:27" ht="13" x14ac:dyDescent="0.3">
      <c r="A737" s="35">
        <v>41259</v>
      </c>
      <c r="B737" s="86">
        <v>19313888.981800001</v>
      </c>
      <c r="C737" s="13">
        <v>0.15530307786501329</v>
      </c>
      <c r="D737" s="47">
        <v>8141561.5</v>
      </c>
      <c r="E737" s="91">
        <v>13741904.699999999</v>
      </c>
      <c r="G737" s="13">
        <v>0.15672474049308205</v>
      </c>
      <c r="H737" s="34">
        <v>8616</v>
      </c>
      <c r="I737" s="46">
        <v>2174572562.8799996</v>
      </c>
      <c r="J737" s="48">
        <v>-1.7422121558871129E-2</v>
      </c>
      <c r="K737" s="49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9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1">
        <v>1394</v>
      </c>
      <c r="X737" s="50">
        <v>59766492.969999999</v>
      </c>
      <c r="Y737" s="11">
        <v>0.9587489243651417</v>
      </c>
      <c r="Z737" s="50">
        <v>825919.6</v>
      </c>
      <c r="AA737" s="29">
        <v>9.2127384309306698E-2</v>
      </c>
    </row>
    <row r="738" spans="1:27" ht="13" x14ac:dyDescent="0.3">
      <c r="A738" s="35">
        <v>41266</v>
      </c>
      <c r="B738" s="86">
        <v>19332939.502700001</v>
      </c>
      <c r="C738" s="13">
        <v>0.16469597441823414</v>
      </c>
      <c r="D738" s="47">
        <v>8244130</v>
      </c>
      <c r="E738" s="91">
        <v>13911175.899999999</v>
      </c>
      <c r="G738" s="13">
        <v>3.5864707027436937E-2</v>
      </c>
      <c r="H738" s="34">
        <v>8616</v>
      </c>
      <c r="I738" s="46">
        <v>2237856232.3899999</v>
      </c>
      <c r="J738" s="48">
        <v>0.13185170720419914</v>
      </c>
      <c r="K738" s="49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9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1">
        <v>1394</v>
      </c>
      <c r="X738" s="50">
        <v>60440354.010000005</v>
      </c>
      <c r="Y738" s="11">
        <v>0.98083361633350141</v>
      </c>
      <c r="Z738" s="50">
        <v>833632.39</v>
      </c>
      <c r="AA738" s="29">
        <v>9.1950971461006933E-2</v>
      </c>
    </row>
    <row r="739" spans="1:27" ht="13" x14ac:dyDescent="0.3">
      <c r="A739" s="35">
        <v>41273</v>
      </c>
      <c r="B739" s="86">
        <v>16186736.4977</v>
      </c>
      <c r="C739" s="13">
        <v>-3.5175034465258714E-2</v>
      </c>
      <c r="D739" s="47">
        <v>6386916</v>
      </c>
      <c r="E739" s="91">
        <v>12779880.540000001</v>
      </c>
      <c r="G739" s="13">
        <v>3.980071880837377E-3</v>
      </c>
      <c r="H739" s="34">
        <v>8616</v>
      </c>
      <c r="I739" s="4">
        <v>2085081988.0600004</v>
      </c>
      <c r="J739" s="48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9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1">
        <v>1394</v>
      </c>
      <c r="X739" s="50">
        <v>39122264.230000004</v>
      </c>
      <c r="Y739" s="11">
        <v>0.62755273147975021</v>
      </c>
      <c r="Z739" s="50">
        <v>535715.99</v>
      </c>
      <c r="AA739" s="29">
        <v>9.1289193088028311E-2</v>
      </c>
    </row>
    <row r="740" spans="1:27" ht="13" x14ac:dyDescent="0.3">
      <c r="A740" s="35">
        <v>41280</v>
      </c>
      <c r="B740" s="86">
        <v>17277838.579799999</v>
      </c>
      <c r="C740" s="13">
        <v>0.22912784108034878</v>
      </c>
      <c r="D740" s="47">
        <v>5055666</v>
      </c>
      <c r="E740" s="91">
        <v>12306180.710000001</v>
      </c>
      <c r="G740" s="13">
        <v>0.12036455369770316</v>
      </c>
      <c r="H740" s="34">
        <v>8616</v>
      </c>
      <c r="I740" s="4">
        <v>2071205705.3300002</v>
      </c>
      <c r="J740" s="48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9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1">
        <v>1394</v>
      </c>
      <c r="X740" s="50">
        <v>39634719.729999997</v>
      </c>
      <c r="Y740" s="11">
        <v>0.38457727101850159</v>
      </c>
      <c r="Z740" s="50">
        <v>532945.30000000005</v>
      </c>
      <c r="AA740" s="29">
        <v>8.9642835646883162E-2</v>
      </c>
    </row>
    <row r="741" spans="1:27" ht="13" x14ac:dyDescent="0.3">
      <c r="A741" s="35">
        <v>41287</v>
      </c>
      <c r="B741" s="86">
        <v>14305723.7228</v>
      </c>
      <c r="C741" s="13">
        <v>4.5835109138341323E-2</v>
      </c>
      <c r="D741" s="47">
        <v>5752032</v>
      </c>
      <c r="E741" s="91">
        <v>9963617.0399999991</v>
      </c>
      <c r="G741" s="13">
        <v>9.178984538101842E-3</v>
      </c>
      <c r="H741" s="34">
        <v>8616</v>
      </c>
      <c r="I741" s="4">
        <v>1739543030.6499996</v>
      </c>
      <c r="J741" s="48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9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1">
        <v>1394</v>
      </c>
      <c r="X741" s="50">
        <v>41192432.560000002</v>
      </c>
      <c r="Y741" s="11">
        <v>0.35129532641251848</v>
      </c>
      <c r="Z741" s="50">
        <v>626445.91999999993</v>
      </c>
      <c r="AA741" s="29">
        <v>0.10138527573602787</v>
      </c>
    </row>
    <row r="742" spans="1:27" ht="13" x14ac:dyDescent="0.3">
      <c r="A742" s="35">
        <v>41294</v>
      </c>
      <c r="B742" s="86">
        <v>14984614.821700001</v>
      </c>
      <c r="C742" s="13">
        <v>0.1400976103837781</v>
      </c>
      <c r="D742" s="47">
        <v>9332563.0999999996</v>
      </c>
      <c r="E742" s="91">
        <v>10548559.359999999</v>
      </c>
      <c r="G742" s="13">
        <v>9.6487073205307139E-2</v>
      </c>
      <c r="H742" s="34">
        <v>8616</v>
      </c>
      <c r="I742" s="4">
        <v>1661472187.1199999</v>
      </c>
      <c r="J742" s="48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9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1">
        <v>1394</v>
      </c>
      <c r="X742" s="50">
        <v>34963589.780000001</v>
      </c>
      <c r="Y742" s="11">
        <v>0.15881549374458803</v>
      </c>
      <c r="Z742" s="50">
        <v>599461.4</v>
      </c>
      <c r="AA742" s="29">
        <v>0.11430203129826715</v>
      </c>
    </row>
    <row r="743" spans="1:27" ht="13" x14ac:dyDescent="0.3">
      <c r="A743" s="35">
        <v>41301</v>
      </c>
      <c r="B743" s="86">
        <v>15096889.979300002</v>
      </c>
      <c r="C743" s="13">
        <v>-2.943830621215604E-2</v>
      </c>
      <c r="D743" s="47">
        <v>12090427.399999999</v>
      </c>
      <c r="E743" s="91">
        <v>10380644.969999999</v>
      </c>
      <c r="G743" s="13">
        <v>-9.8722913195675832E-2</v>
      </c>
      <c r="H743" s="34">
        <v>8616</v>
      </c>
      <c r="I743" s="4">
        <v>1839405130.4399998</v>
      </c>
      <c r="J743" s="48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9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1">
        <v>1394</v>
      </c>
      <c r="X743" s="50">
        <v>49049788.189999998</v>
      </c>
      <c r="Y743" s="11">
        <v>0.31337349774288215</v>
      </c>
      <c r="Z743" s="50">
        <v>665273.99</v>
      </c>
      <c r="AA743" s="29">
        <v>9.0421591957812977E-2</v>
      </c>
    </row>
    <row r="744" spans="1:27" ht="13" x14ac:dyDescent="0.3">
      <c r="A744" s="35">
        <v>41308</v>
      </c>
      <c r="B744" s="86">
        <v>18167398.9571</v>
      </c>
      <c r="C744" s="13">
        <v>0.1628443066283749</v>
      </c>
      <c r="D744" s="47">
        <f>[1]Data!$AJ739</f>
        <v>1442125.1</v>
      </c>
      <c r="E744" s="91">
        <v>12430334.460000001</v>
      </c>
      <c r="G744" s="13">
        <v>0.1106735613841614</v>
      </c>
      <c r="H744" s="34">
        <v>8616</v>
      </c>
      <c r="I744" s="4">
        <v>1905026959.73</v>
      </c>
      <c r="J744" s="48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9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1">
        <v>1394</v>
      </c>
      <c r="X744" s="50">
        <v>58019095.969999999</v>
      </c>
      <c r="Y744" s="11">
        <v>0.42461116316831293</v>
      </c>
      <c r="Z744" s="50">
        <v>777067.95</v>
      </c>
      <c r="AA744" s="29">
        <v>8.9288757664867144E-2</v>
      </c>
    </row>
    <row r="745" spans="1:27" ht="13" x14ac:dyDescent="0.3">
      <c r="A745" s="35">
        <v>41315</v>
      </c>
      <c r="B745" s="86">
        <v>17335872.825200003</v>
      </c>
      <c r="C745" s="13">
        <v>0.18363739502183174</v>
      </c>
      <c r="D745" s="47">
        <f>[1]Data!$AJ740</f>
        <v>3063409.1</v>
      </c>
      <c r="E745" s="91">
        <v>12805318.829999998</v>
      </c>
      <c r="G745" s="13">
        <v>0.20707256686328579</v>
      </c>
      <c r="H745" s="34">
        <v>8616</v>
      </c>
      <c r="I745" s="4">
        <v>1813612451.8000002</v>
      </c>
      <c r="J745" s="48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9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1">
        <v>1394</v>
      </c>
      <c r="X745" s="50">
        <v>52670357.799999997</v>
      </c>
      <c r="Y745" s="11">
        <v>0.48904354922510462</v>
      </c>
      <c r="Z745" s="50">
        <v>687318.67999999993</v>
      </c>
      <c r="AA745" s="29">
        <v>8.6996267440076769E-2</v>
      </c>
    </row>
    <row r="746" spans="1:27" ht="13" x14ac:dyDescent="0.3">
      <c r="A746" s="35">
        <v>41322</v>
      </c>
      <c r="B746" s="86">
        <v>14673908.940299999</v>
      </c>
      <c r="C746" s="13">
        <v>7.5648223652709845E-2</v>
      </c>
      <c r="D746" s="47">
        <f>[1]Data!$AJ741</f>
        <v>1364898</v>
      </c>
      <c r="E746" s="91">
        <v>10204396.890000001</v>
      </c>
      <c r="G746" s="13">
        <v>2.2169970283707929E-2</v>
      </c>
      <c r="H746" s="34">
        <v>8616</v>
      </c>
      <c r="I746" s="4">
        <v>1760490516.04</v>
      </c>
      <c r="J746" s="48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9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1">
        <v>1394</v>
      </c>
      <c r="X746" s="50">
        <v>47325453.640000001</v>
      </c>
      <c r="Y746" s="11">
        <v>0.47111712497681735</v>
      </c>
      <c r="Z746" s="50">
        <v>622794.25</v>
      </c>
      <c r="AA746" s="29">
        <v>8.7732104973577738E-2</v>
      </c>
    </row>
    <row r="747" spans="1:27" ht="13" x14ac:dyDescent="0.3">
      <c r="A747" s="35">
        <v>41329</v>
      </c>
      <c r="B747" s="86">
        <v>14927960.7632</v>
      </c>
      <c r="C747" s="13">
        <v>-9.3980961375506045E-3</v>
      </c>
      <c r="D747" s="47">
        <f>[1]Data!$AJ742</f>
        <v>4791649.0999999996</v>
      </c>
      <c r="E747" s="91">
        <v>10812424.189999999</v>
      </c>
      <c r="G747" s="13">
        <v>-4.2184255608642696E-3</v>
      </c>
      <c r="H747" s="34">
        <v>8616</v>
      </c>
      <c r="I747" s="4">
        <v>1829238925.7199998</v>
      </c>
      <c r="J747" s="48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9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1">
        <v>1394</v>
      </c>
      <c r="X747" s="50">
        <v>37099020.339999996</v>
      </c>
      <c r="Y747" s="11">
        <v>2.6049803259697413E-2</v>
      </c>
      <c r="Z747" s="50">
        <v>630429.64000000013</v>
      </c>
      <c r="AA747" s="29">
        <v>0.11328774259128234</v>
      </c>
    </row>
    <row r="748" spans="1:27" ht="13" x14ac:dyDescent="0.3">
      <c r="A748" s="35">
        <v>41336</v>
      </c>
      <c r="B748" s="86">
        <v>17298617.542100001</v>
      </c>
      <c r="C748" s="13">
        <v>0.12064695647417412</v>
      </c>
      <c r="D748" s="47">
        <f>[1]Data!$AJ743</f>
        <v>2385184</v>
      </c>
      <c r="E748" s="91">
        <v>12033947.129999999</v>
      </c>
      <c r="G748" s="13">
        <v>5.7819757218820822E-2</v>
      </c>
      <c r="H748" s="34">
        <v>8616</v>
      </c>
      <c r="I748" s="4">
        <v>2104213448.6499999</v>
      </c>
      <c r="J748" s="48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9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1">
        <v>1394</v>
      </c>
      <c r="X748" s="50">
        <v>63198433.93</v>
      </c>
      <c r="Y748" s="11">
        <v>0.39751820051737852</v>
      </c>
      <c r="Z748" s="50">
        <v>851254.37</v>
      </c>
      <c r="AA748" s="29">
        <v>8.9796989900400428E-2</v>
      </c>
    </row>
    <row r="749" spans="1:27" ht="13" x14ac:dyDescent="0.3">
      <c r="A749" s="35">
        <v>41343</v>
      </c>
      <c r="B749" s="86">
        <v>16568433.289699998</v>
      </c>
      <c r="C749" s="13">
        <v>0.16730352879221222</v>
      </c>
      <c r="D749" s="47">
        <f>[1]Data!$AJ744</f>
        <v>4900842.4000000004</v>
      </c>
      <c r="E749" s="91">
        <v>10973335.880000001</v>
      </c>
      <c r="G749" s="13">
        <v>9.0810694939381209E-2</v>
      </c>
      <c r="H749" s="34">
        <v>8616</v>
      </c>
      <c r="I749" s="4">
        <v>1865529851.6700001</v>
      </c>
      <c r="J749" s="48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9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1">
        <v>1394</v>
      </c>
      <c r="X749" s="50">
        <v>55394382.640000001</v>
      </c>
      <c r="Y749" s="11">
        <v>0.37387021991208225</v>
      </c>
      <c r="Z749" s="50">
        <v>742028.71</v>
      </c>
      <c r="AA749" s="29">
        <v>8.9302521860665438E-2</v>
      </c>
    </row>
    <row r="750" spans="1:27" ht="13" x14ac:dyDescent="0.3">
      <c r="A750" s="35">
        <v>41350</v>
      </c>
      <c r="B750" s="86">
        <v>15745398.375400001</v>
      </c>
      <c r="C750" s="13">
        <v>4.4576111498263904E-2</v>
      </c>
      <c r="D750" s="47">
        <f>[1]Data!$AJ745</f>
        <v>2028170</v>
      </c>
      <c r="E750" s="91">
        <v>11286930.25</v>
      </c>
      <c r="G750" s="13">
        <v>1.8203066451284444E-2</v>
      </c>
      <c r="H750" s="34">
        <v>8616</v>
      </c>
      <c r="I750" s="4">
        <v>1802988981</v>
      </c>
      <c r="J750" s="48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9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1">
        <v>1394</v>
      </c>
      <c r="X750" s="50">
        <v>51114591.490000002</v>
      </c>
      <c r="Y750" s="11">
        <v>0.40394624815714564</v>
      </c>
      <c r="Z750" s="50">
        <v>679925.66999999993</v>
      </c>
      <c r="AA750" s="29">
        <v>8.8679918353388357E-2</v>
      </c>
    </row>
    <row r="751" spans="1:27" ht="13" x14ac:dyDescent="0.3">
      <c r="A751" s="35">
        <v>41357</v>
      </c>
      <c r="B751" s="86">
        <v>16267604.064999999</v>
      </c>
      <c r="C751" s="13">
        <v>-1.0717153346433306E-2</v>
      </c>
      <c r="D751" s="47">
        <f>[1]Data!$AJ746</f>
        <v>2062346</v>
      </c>
      <c r="E751" s="91">
        <v>11844889.239999998</v>
      </c>
      <c r="G751" s="13">
        <v>-4.7699490994035365E-2</v>
      </c>
      <c r="H751" s="34">
        <v>8616</v>
      </c>
      <c r="I751" s="4">
        <v>1953536156.7800002</v>
      </c>
      <c r="J751" s="48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9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1">
        <v>1394</v>
      </c>
      <c r="X751" s="50">
        <v>50717111.459999993</v>
      </c>
      <c r="Y751" s="11">
        <v>0.32433480090859801</v>
      </c>
      <c r="Z751" s="50">
        <v>673300.88</v>
      </c>
      <c r="AA751" s="29">
        <v>8.8504104514577839E-2</v>
      </c>
    </row>
    <row r="752" spans="1:27" ht="13" x14ac:dyDescent="0.3">
      <c r="A752" s="35">
        <v>41364</v>
      </c>
      <c r="B752" s="86">
        <v>20092672.932400003</v>
      </c>
      <c r="C752" s="13">
        <v>0.20644216563037343</v>
      </c>
      <c r="D752" s="47">
        <f>[1]Data!$AJ747</f>
        <v>1314160</v>
      </c>
      <c r="E752" s="91">
        <v>14833938.189999998</v>
      </c>
      <c r="G752" s="13">
        <v>0.20564510210622378</v>
      </c>
      <c r="H752" s="34">
        <v>8616</v>
      </c>
      <c r="I752" s="4">
        <v>2213941715.2799997</v>
      </c>
      <c r="J752" s="48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9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1">
        <v>1394</v>
      </c>
      <c r="X752" s="50">
        <v>60886810.960000001</v>
      </c>
      <c r="Y752" s="11">
        <v>0.3137606810804392</v>
      </c>
      <c r="Z752" s="50">
        <v>836778.03</v>
      </c>
      <c r="AA752" s="29">
        <v>9.1621159197594476E-2</v>
      </c>
    </row>
    <row r="753" spans="1:27" ht="13" x14ac:dyDescent="0.3">
      <c r="A753" s="35">
        <v>41371</v>
      </c>
      <c r="B753" s="86">
        <v>16800520.900399998</v>
      </c>
      <c r="C753" s="13">
        <v>6.07015876676813E-2</v>
      </c>
      <c r="D753" s="47">
        <f>[1]Data!$AJ748</f>
        <v>3348891.59</v>
      </c>
      <c r="E753" s="91">
        <v>12357048.640000001</v>
      </c>
      <c r="G753" s="13">
        <v>6.1561115408396372E-2</v>
      </c>
      <c r="H753" s="34">
        <v>8616</v>
      </c>
      <c r="I753" s="4">
        <v>2067082737.97</v>
      </c>
      <c r="J753" s="48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9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1">
        <v>1394</v>
      </c>
      <c r="X753" s="50">
        <v>57622498.449999996</v>
      </c>
      <c r="Y753" s="11">
        <v>0.28979628982927275</v>
      </c>
      <c r="Z753" s="50">
        <v>762345.26</v>
      </c>
      <c r="AA753" s="29">
        <v>8.8199954358857441E-2</v>
      </c>
    </row>
    <row r="754" spans="1:27" ht="13" x14ac:dyDescent="0.3">
      <c r="A754" s="35">
        <v>41378</v>
      </c>
      <c r="B754" s="86">
        <v>16395135.254899999</v>
      </c>
      <c r="C754" s="13">
        <v>0.15080309817864279</v>
      </c>
      <c r="D754" s="47">
        <f>[1]Data!$AJ749</f>
        <v>1605282</v>
      </c>
      <c r="E754" s="91">
        <v>11848425.99</v>
      </c>
      <c r="G754" s="13">
        <v>0.14731704790443878</v>
      </c>
      <c r="H754" s="34">
        <v>8616</v>
      </c>
      <c r="I754" s="4">
        <v>1748470510.7800002</v>
      </c>
      <c r="J754" s="48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9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1">
        <v>1394</v>
      </c>
      <c r="X754" s="50">
        <v>53084306.689999998</v>
      </c>
      <c r="Y754" s="11">
        <v>0.40255954006551664</v>
      </c>
      <c r="Z754" s="50">
        <v>714142.73</v>
      </c>
      <c r="AA754" s="29">
        <v>8.9686610416449111E-2</v>
      </c>
    </row>
    <row r="755" spans="1:27" ht="13" x14ac:dyDescent="0.3">
      <c r="A755" s="35">
        <v>41385</v>
      </c>
      <c r="B755" s="86">
        <v>15506647.2698</v>
      </c>
      <c r="C755" s="13">
        <v>0.10009263024913051</v>
      </c>
      <c r="D755" s="47">
        <f>[1]Data!$AJ750</f>
        <v>1562340</v>
      </c>
      <c r="E755" s="91">
        <v>10887221.280000001</v>
      </c>
      <c r="G755" s="13">
        <v>6.5258252260115057E-2</v>
      </c>
      <c r="H755" s="34">
        <v>8616</v>
      </c>
      <c r="I755" s="4">
        <v>1723525083.3199999</v>
      </c>
      <c r="J755" s="48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9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1">
        <v>1394</v>
      </c>
      <c r="X755" s="50">
        <v>51686738.579999998</v>
      </c>
      <c r="Y755" s="11">
        <v>0.1020749165796957</v>
      </c>
      <c r="Z755" s="50">
        <v>662676.87999999989</v>
      </c>
      <c r="AA755" s="29">
        <v>8.5473488713720777E-2</v>
      </c>
    </row>
    <row r="756" spans="1:27" ht="13" x14ac:dyDescent="0.3">
      <c r="A756" s="35">
        <v>41392</v>
      </c>
      <c r="B756" s="86">
        <v>16853704.4802</v>
      </c>
      <c r="C756" s="13">
        <v>6.1323127346017303E-2</v>
      </c>
      <c r="D756" s="47">
        <f>[1]Data!$AJ751</f>
        <v>1482827.2</v>
      </c>
      <c r="E756" s="91">
        <v>11808624.939999999</v>
      </c>
      <c r="G756" s="13">
        <v>2.5802680845372405E-2</v>
      </c>
      <c r="H756" s="34">
        <v>8616</v>
      </c>
      <c r="I756" s="4">
        <v>1942631518.8300002</v>
      </c>
      <c r="J756" s="48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9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1">
        <v>1394</v>
      </c>
      <c r="X756" s="50">
        <v>60164193.539999999</v>
      </c>
      <c r="Y756" s="11">
        <v>0.3737691400958798</v>
      </c>
      <c r="Z756" s="50">
        <v>808712.97</v>
      </c>
      <c r="AA756" s="29">
        <v>8.9611768774321379E-2</v>
      </c>
    </row>
    <row r="757" spans="1:27" ht="13" x14ac:dyDescent="0.3">
      <c r="A757" s="35">
        <v>41399</v>
      </c>
      <c r="B757" s="86">
        <v>17735546.234000001</v>
      </c>
      <c r="C757" s="13">
        <v>8.8477620374773469E-2</v>
      </c>
      <c r="D757" s="47">
        <f>[1]Data!$AJ752</f>
        <v>2589880.4900000002</v>
      </c>
      <c r="E757" s="91">
        <v>12535434.890000001</v>
      </c>
      <c r="G757" s="13">
        <v>4.6930817025796268E-2</v>
      </c>
      <c r="H757" s="34">
        <v>8616</v>
      </c>
      <c r="I757" s="4">
        <v>2157766666.5999999</v>
      </c>
      <c r="J757" s="48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9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1">
        <v>1394</v>
      </c>
      <c r="X757" s="50">
        <v>66248295.649999999</v>
      </c>
      <c r="Y757" s="11">
        <v>0.39535396291281755</v>
      </c>
      <c r="Z757" s="50">
        <v>883819.32</v>
      </c>
      <c r="AA757" s="29">
        <v>8.8940081283434502E-2</v>
      </c>
    </row>
    <row r="758" spans="1:27" ht="13" x14ac:dyDescent="0.3">
      <c r="A758" s="35">
        <v>41406</v>
      </c>
      <c r="B758" s="86">
        <v>16487465.854200002</v>
      </c>
      <c r="C758" s="13">
        <v>0.16873878429628886</v>
      </c>
      <c r="D758" s="47">
        <f>[1]Data!$AJ753</f>
        <v>1366490</v>
      </c>
      <c r="E758" s="91">
        <v>10960306.719999999</v>
      </c>
      <c r="G758" s="13">
        <v>9.4209475220490058E-2</v>
      </c>
      <c r="H758" s="34">
        <v>8616</v>
      </c>
      <c r="I758" s="4">
        <v>1810414988.1800001</v>
      </c>
      <c r="J758" s="48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9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1">
        <v>1394</v>
      </c>
      <c r="X758" s="50">
        <v>55730448.159999996</v>
      </c>
      <c r="Y758" s="11">
        <v>0.34910262217051624</v>
      </c>
      <c r="Z758" s="50">
        <v>775149.5</v>
      </c>
      <c r="AA758" s="29">
        <v>9.2726032248963239E-2</v>
      </c>
    </row>
    <row r="759" spans="1:27" ht="13" x14ac:dyDescent="0.3">
      <c r="A759" s="35">
        <v>41413</v>
      </c>
      <c r="B759" s="86">
        <v>16320350.773</v>
      </c>
      <c r="C759" s="13">
        <v>0.2012982570824664</v>
      </c>
      <c r="D759" s="47">
        <f>[1]Data!$AJ754</f>
        <v>1717187</v>
      </c>
      <c r="E759" s="91">
        <v>10876290.199999999</v>
      </c>
      <c r="G759" s="13">
        <v>9.3134293536870416E-2</v>
      </c>
      <c r="H759" s="34">
        <v>8616</v>
      </c>
      <c r="I759" s="4">
        <v>1702176903.6700001</v>
      </c>
      <c r="J759" s="48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9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1">
        <v>1394</v>
      </c>
      <c r="X759" s="50">
        <v>52997976.579999998</v>
      </c>
      <c r="Y759" s="11">
        <v>0.34261168264655528</v>
      </c>
      <c r="Z759" s="50">
        <v>718986.02999999991</v>
      </c>
      <c r="AA759" s="29">
        <v>9.0441947208392826E-2</v>
      </c>
    </row>
    <row r="760" spans="1:27" ht="13" x14ac:dyDescent="0.3">
      <c r="A760" s="35">
        <v>41420</v>
      </c>
      <c r="B760" s="86">
        <v>16041987.1831</v>
      </c>
      <c r="C760" s="13">
        <v>0.19912502672523624</v>
      </c>
      <c r="D760" s="47">
        <f>[1]Data!$AJ755</f>
        <v>1585475</v>
      </c>
      <c r="E760" s="91">
        <v>11330698.43</v>
      </c>
      <c r="G760" s="13">
        <v>0.17775326603565689</v>
      </c>
      <c r="H760" s="34">
        <v>8616</v>
      </c>
      <c r="I760" s="4">
        <v>1804884263.2399998</v>
      </c>
      <c r="J760" s="48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9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1">
        <v>1394</v>
      </c>
      <c r="X760" s="50">
        <v>56838955.739999995</v>
      </c>
      <c r="Y760" s="11">
        <v>0.285144971568696</v>
      </c>
      <c r="Z760" s="50">
        <v>736384</v>
      </c>
      <c r="AA760" s="29">
        <v>8.6370810349209765E-2</v>
      </c>
    </row>
    <row r="761" spans="1:27" ht="13" x14ac:dyDescent="0.3">
      <c r="A761" s="35">
        <v>41427</v>
      </c>
      <c r="B761" s="86">
        <v>18979523.436399996</v>
      </c>
      <c r="C761" s="13">
        <v>0.19512585141663985</v>
      </c>
      <c r="D761" s="47">
        <f>[1]Data!$AJ756</f>
        <v>1392815</v>
      </c>
      <c r="E761" s="91">
        <v>12786910.01</v>
      </c>
      <c r="G761" s="13">
        <v>0.15603370475923106</v>
      </c>
      <c r="H761" s="34">
        <v>8616</v>
      </c>
      <c r="I761" s="4">
        <v>1967882982.4299998</v>
      </c>
      <c r="J761" s="48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9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1">
        <v>1394</v>
      </c>
      <c r="X761" s="50">
        <v>68035051.88000001</v>
      </c>
      <c r="Y761" s="11">
        <v>0.40830334047629258</v>
      </c>
      <c r="Z761" s="50">
        <v>872753.24</v>
      </c>
      <c r="AA761" s="29">
        <v>8.5519960263949354E-2</v>
      </c>
    </row>
    <row r="762" spans="1:27" ht="13" x14ac:dyDescent="0.3">
      <c r="A762" s="35">
        <v>41434</v>
      </c>
      <c r="B762" s="86">
        <v>16695658.327100001</v>
      </c>
      <c r="C762" s="13">
        <v>9.8318416055258373E-2</v>
      </c>
      <c r="D762" s="47">
        <f>[1]Data!$AJ757</f>
        <v>2782230</v>
      </c>
      <c r="E762" s="91">
        <v>11465419.069999998</v>
      </c>
      <c r="G762" s="13">
        <v>2.1961450110167924E-2</v>
      </c>
      <c r="H762" s="34">
        <v>8616</v>
      </c>
      <c r="I762" s="4">
        <v>1822438634.0300002</v>
      </c>
      <c r="J762" s="48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9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1">
        <v>1394</v>
      </c>
      <c r="X762" s="50">
        <v>61074617.390000001</v>
      </c>
      <c r="Y762" s="11">
        <v>0.33893605455057019</v>
      </c>
      <c r="Z762" s="50">
        <v>787033.88</v>
      </c>
      <c r="AA762" s="29">
        <v>8.5909544055407031E-2</v>
      </c>
    </row>
    <row r="763" spans="1:27" ht="13" x14ac:dyDescent="0.3">
      <c r="A763" s="35">
        <v>41441</v>
      </c>
      <c r="B763" s="86">
        <v>16202648.594300002</v>
      </c>
      <c r="C763" s="13">
        <v>0.13099392696211276</v>
      </c>
      <c r="D763" s="47">
        <f>[1]Data!$AJ758</f>
        <v>515572.85</v>
      </c>
      <c r="E763" s="91">
        <v>10833697.119999999</v>
      </c>
      <c r="G763" s="13">
        <v>4.0531310563311829E-2</v>
      </c>
      <c r="H763" s="34">
        <v>8616</v>
      </c>
      <c r="I763" s="4">
        <v>1789738352.3700001</v>
      </c>
      <c r="J763" s="48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9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1">
        <v>1394</v>
      </c>
      <c r="X763" s="50">
        <v>54611080.600000001</v>
      </c>
      <c r="Y763" s="11">
        <v>0.293539546349048</v>
      </c>
      <c r="Z763" s="50">
        <v>694329</v>
      </c>
      <c r="AA763" s="29">
        <v>8.4760454273083916E-2</v>
      </c>
    </row>
    <row r="764" spans="1:27" ht="13" x14ac:dyDescent="0.3">
      <c r="A764" s="35">
        <v>41448</v>
      </c>
      <c r="B764" s="86">
        <v>15318180.196500001</v>
      </c>
      <c r="C764" s="13">
        <v>9.0872016910119147E-2</v>
      </c>
      <c r="D764" s="47">
        <f>[1]Data!$AJ759</f>
        <v>2049555.6600000001</v>
      </c>
      <c r="E764" s="91">
        <v>10685312.000000002</v>
      </c>
      <c r="G764" s="13">
        <v>5.8673768907566037E-2</v>
      </c>
      <c r="H764" s="34">
        <v>8616</v>
      </c>
      <c r="I764" s="4">
        <v>1780629500.9300001</v>
      </c>
      <c r="J764" s="48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9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1">
        <v>1394</v>
      </c>
      <c r="X764" s="50">
        <v>55488436.869999997</v>
      </c>
      <c r="Y764" s="11">
        <v>0.29651640675029411</v>
      </c>
      <c r="Z764" s="50">
        <v>685460.39</v>
      </c>
      <c r="AA764" s="29">
        <v>8.2354742557254779E-2</v>
      </c>
    </row>
    <row r="765" spans="1:27" ht="13" x14ac:dyDescent="0.3">
      <c r="A765" s="35">
        <v>41455</v>
      </c>
      <c r="B765" s="86">
        <v>18777598.422399998</v>
      </c>
      <c r="C765" s="13">
        <v>4.9840884263973484E-2</v>
      </c>
      <c r="D765" s="47">
        <f>[1]Data!$AJ760</f>
        <v>2056505.66</v>
      </c>
      <c r="E765" s="91">
        <v>12971829</v>
      </c>
      <c r="G765" s="13">
        <v>-2.5302449548672001E-2</v>
      </c>
      <c r="H765" s="34">
        <v>8616</v>
      </c>
      <c r="I765" s="4">
        <v>2121719537.6299996</v>
      </c>
      <c r="J765" s="48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9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1">
        <v>1394</v>
      </c>
      <c r="X765" s="50">
        <v>70584618.649999991</v>
      </c>
      <c r="Y765" s="11">
        <v>0.26188582824117201</v>
      </c>
      <c r="Z765" s="50">
        <v>895294.49</v>
      </c>
      <c r="AA765" s="29">
        <v>8.455992321683152E-2</v>
      </c>
    </row>
    <row r="766" spans="1:27" ht="13" x14ac:dyDescent="0.3">
      <c r="A766" s="35">
        <v>41462</v>
      </c>
      <c r="B766" s="86">
        <v>18224960.900500003</v>
      </c>
      <c r="C766" s="13">
        <v>8.2495074766817389E-2</v>
      </c>
      <c r="D766" s="47">
        <f>[1]Data!$AJ761</f>
        <v>3036549.01</v>
      </c>
      <c r="E766" s="91">
        <v>12140940.83</v>
      </c>
      <c r="G766" s="13">
        <v>5.5819762282309782E-3</v>
      </c>
      <c r="H766" s="34">
        <v>8616</v>
      </c>
      <c r="I766" s="4">
        <v>2000342043.4400003</v>
      </c>
      <c r="J766" s="48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9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1">
        <v>1394</v>
      </c>
      <c r="X766" s="50">
        <v>69078616.180000007</v>
      </c>
      <c r="Y766" s="11">
        <v>0.34578374703315151</v>
      </c>
      <c r="Z766" s="50">
        <v>869657.11999999988</v>
      </c>
      <c r="AA766" s="29">
        <v>8.3929216506394302E-2</v>
      </c>
    </row>
    <row r="767" spans="1:27" ht="13" x14ac:dyDescent="0.3">
      <c r="A767" s="35">
        <v>41469</v>
      </c>
      <c r="B767" s="86">
        <v>17236141.817299999</v>
      </c>
      <c r="C767" s="13">
        <v>6.7633160879923215E-2</v>
      </c>
      <c r="D767" s="47">
        <f>[1]Data!$AJ762</f>
        <v>4424841.5</v>
      </c>
      <c r="E767" s="91">
        <v>11932937.210000001</v>
      </c>
      <c r="G767" s="13">
        <v>-9.034039690439255E-3</v>
      </c>
      <c r="H767" s="34">
        <v>8616</v>
      </c>
      <c r="I767" s="4">
        <v>1875569252.95</v>
      </c>
      <c r="J767" s="48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9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1">
        <v>1394</v>
      </c>
      <c r="X767" s="50">
        <v>59820373.090000004</v>
      </c>
      <c r="Y767" s="11">
        <v>0.2829345361561828</v>
      </c>
      <c r="Z767" s="50">
        <v>751628.95000000007</v>
      </c>
      <c r="AA767" s="29">
        <v>8.3765102219068535E-2</v>
      </c>
    </row>
    <row r="768" spans="1:27" ht="13" x14ac:dyDescent="0.3">
      <c r="A768" s="35">
        <v>41476</v>
      </c>
      <c r="B768" s="86">
        <v>15410717.601100001</v>
      </c>
      <c r="C768" s="13">
        <v>6.6546299275847876E-2</v>
      </c>
      <c r="D768" s="47">
        <f>[1]Data!$AJ763</f>
        <v>1484315</v>
      </c>
      <c r="E768" s="91">
        <v>10024596.339999998</v>
      </c>
      <c r="G768" s="13">
        <v>-3.7524317159205567E-2</v>
      </c>
      <c r="H768" s="34">
        <v>8616</v>
      </c>
      <c r="I768" s="4">
        <v>1796983417.7699997</v>
      </c>
      <c r="J768" s="48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9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1">
        <v>1394</v>
      </c>
      <c r="X768" s="50">
        <v>59342942.370000005</v>
      </c>
      <c r="Y768" s="11">
        <v>0.34499339206844915</v>
      </c>
      <c r="Z768" s="50">
        <v>768371.28999999992</v>
      </c>
      <c r="AA768" s="29">
        <v>8.6319873300658281E-2</v>
      </c>
    </row>
    <row r="769" spans="1:27" ht="13" x14ac:dyDescent="0.3">
      <c r="A769" s="35">
        <v>41483</v>
      </c>
      <c r="B769" s="86">
        <v>16628617.501799999</v>
      </c>
      <c r="C769" s="13">
        <v>-2.4258456606474299E-2</v>
      </c>
      <c r="D769" s="47">
        <f>[1]Data!$AJ764</f>
        <v>3675082.24</v>
      </c>
      <c r="E769" s="91">
        <v>11079145.17</v>
      </c>
      <c r="G769" s="13">
        <v>-0.14240503457489417</v>
      </c>
      <c r="H769" s="34">
        <v>8616</v>
      </c>
      <c r="I769" s="4">
        <v>2019576732.9200001</v>
      </c>
      <c r="J769" s="48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9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1">
        <v>1394</v>
      </c>
      <c r="X769" s="50">
        <v>66840776.169999994</v>
      </c>
      <c r="Y769" s="11">
        <v>0.26689535803219444</v>
      </c>
      <c r="Z769" s="50">
        <v>850262.43</v>
      </c>
      <c r="AA769" s="29">
        <v>8.4804763271796715E-2</v>
      </c>
    </row>
    <row r="770" spans="1:27" ht="13" x14ac:dyDescent="0.3">
      <c r="A770" s="35">
        <v>41490</v>
      </c>
      <c r="B770" s="86">
        <v>18123361.665099997</v>
      </c>
      <c r="C770" s="13">
        <v>0.11631613965716969</v>
      </c>
      <c r="D770" s="47">
        <f>[1]Data!$AJ765</f>
        <v>2703183</v>
      </c>
      <c r="E770" s="91">
        <v>12667977.130000001</v>
      </c>
      <c r="G770" s="13">
        <v>6.818187718765123E-2</v>
      </c>
      <c r="H770" s="34">
        <v>8616</v>
      </c>
      <c r="I770" s="4">
        <v>2048174239.49</v>
      </c>
      <c r="J770" s="48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9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1">
        <v>1394</v>
      </c>
      <c r="X770" s="50">
        <v>75142504.909999996</v>
      </c>
      <c r="Y770" s="11">
        <v>0.34669065089956419</v>
      </c>
      <c r="Z770" s="50">
        <v>948049.05999999994</v>
      </c>
      <c r="AA770" s="29">
        <v>8.4111210748652521E-2</v>
      </c>
    </row>
    <row r="771" spans="1:27" ht="13" x14ac:dyDescent="0.3">
      <c r="A771" s="35">
        <v>41497</v>
      </c>
      <c r="B771" s="86">
        <v>18350305.483600002</v>
      </c>
      <c r="C771" s="13">
        <v>0.14457526860895986</v>
      </c>
      <c r="D771" s="47">
        <f>[1]Data!$AJ766</f>
        <v>4674563.83</v>
      </c>
      <c r="E771" s="91">
        <v>12992389.030000001</v>
      </c>
      <c r="G771" s="13">
        <v>0.1179910993690223</v>
      </c>
      <c r="H771" s="34">
        <v>8616</v>
      </c>
      <c r="I771" s="4">
        <v>1951698950.6100001</v>
      </c>
      <c r="J771" s="48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9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1">
        <v>1394</v>
      </c>
      <c r="X771" s="50">
        <v>63953332.940000005</v>
      </c>
      <c r="Y771" s="11">
        <v>0.39139130545401413</v>
      </c>
      <c r="Z771" s="50">
        <v>804025.44000000006</v>
      </c>
      <c r="AA771" s="29">
        <v>8.3813764718546041E-2</v>
      </c>
    </row>
    <row r="772" spans="1:27" ht="13" x14ac:dyDescent="0.3">
      <c r="A772" s="35">
        <v>41504</v>
      </c>
      <c r="B772" s="86">
        <v>14862009.0624</v>
      </c>
      <c r="C772" s="13">
        <v>7.5931878452564439E-2</v>
      </c>
      <c r="D772" s="47">
        <f>[1]Data!$AJ767</f>
        <v>4947356.4000000004</v>
      </c>
      <c r="E772" s="91">
        <v>10224603.57</v>
      </c>
      <c r="G772" s="13">
        <v>5.4366115660107184E-2</v>
      </c>
      <c r="H772" s="34">
        <v>8616</v>
      </c>
      <c r="I772" s="4">
        <v>1783185594.1699998</v>
      </c>
      <c r="J772" s="48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9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1">
        <v>1394</v>
      </c>
      <c r="X772" s="50">
        <v>60848416.700000003</v>
      </c>
      <c r="Y772" s="11">
        <v>0.35327971371045974</v>
      </c>
      <c r="Z772" s="50">
        <v>786505.96000000008</v>
      </c>
      <c r="AA772" s="29">
        <v>8.6171068222168995E-2</v>
      </c>
    </row>
    <row r="773" spans="1:27" ht="13" x14ac:dyDescent="0.3">
      <c r="A773" s="35">
        <v>41511</v>
      </c>
      <c r="B773" s="86">
        <v>18294409.6886</v>
      </c>
      <c r="C773" s="13">
        <v>0.16062340017625343</v>
      </c>
      <c r="D773" s="47">
        <f>[1]Data!$AJ768</f>
        <v>2239170</v>
      </c>
      <c r="E773" s="91">
        <v>12469252.91</v>
      </c>
      <c r="G773" s="13">
        <v>6.6594462876677252E-2</v>
      </c>
      <c r="H773" s="34">
        <v>8616</v>
      </c>
      <c r="I773" s="4">
        <v>1903895289.3599997</v>
      </c>
      <c r="J773" s="48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9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1">
        <v>1394</v>
      </c>
      <c r="X773" s="50">
        <v>64133901.380000003</v>
      </c>
      <c r="Y773" s="11">
        <v>0.3727326378350706</v>
      </c>
      <c r="Z773" s="50">
        <v>803087.12</v>
      </c>
      <c r="AA773" s="29">
        <v>8.3480250197330713E-2</v>
      </c>
    </row>
    <row r="774" spans="1:27" ht="13" x14ac:dyDescent="0.3">
      <c r="A774" s="35">
        <v>41518</v>
      </c>
      <c r="B774" s="86">
        <v>19169292.576099999</v>
      </c>
      <c r="C774" s="13">
        <v>0.19542213460363822</v>
      </c>
      <c r="D774" s="47">
        <f>[1]Data!$AJ769</f>
        <v>1955362.26</v>
      </c>
      <c r="E774" s="91">
        <v>13643542.730000002</v>
      </c>
      <c r="G774" s="13">
        <v>0.14934988219678691</v>
      </c>
      <c r="H774" s="34">
        <v>8616</v>
      </c>
      <c r="I774" s="4">
        <v>2141131286.6699998</v>
      </c>
      <c r="J774" s="48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9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1">
        <v>1394</v>
      </c>
      <c r="X774" s="50">
        <v>76412968.689999998</v>
      </c>
      <c r="Y774" s="11">
        <v>0.34437851484529181</v>
      </c>
      <c r="Z774" s="50">
        <v>957863.01</v>
      </c>
      <c r="AA774" s="29">
        <v>8.3568974082218722E-2</v>
      </c>
    </row>
    <row r="775" spans="1:27" ht="13" x14ac:dyDescent="0.3">
      <c r="A775" s="35">
        <v>41525</v>
      </c>
      <c r="B775" s="86">
        <v>16900352.785500001</v>
      </c>
      <c r="C775" s="13">
        <v>8.8367643368539639E-2</v>
      </c>
      <c r="D775" s="47">
        <f>[1]Data!$AJ770</f>
        <v>2774022</v>
      </c>
      <c r="E775" s="91">
        <v>11509964.73</v>
      </c>
      <c r="G775" s="13">
        <v>9.3681507808689446E-3</v>
      </c>
      <c r="H775" s="34">
        <v>8616</v>
      </c>
      <c r="I775" s="4">
        <v>1929246695.1000001</v>
      </c>
      <c r="J775" s="48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9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1">
        <v>1394</v>
      </c>
      <c r="X775" s="50">
        <v>69480133.510000005</v>
      </c>
      <c r="Y775" s="11">
        <v>0.31197428429449703</v>
      </c>
      <c r="Z775" s="50">
        <v>877543.93</v>
      </c>
      <c r="AA775" s="29">
        <v>8.4200944516386933E-2</v>
      </c>
    </row>
    <row r="776" spans="1:27" ht="13" x14ac:dyDescent="0.3">
      <c r="A776" s="35">
        <v>41532</v>
      </c>
      <c r="B776" s="86">
        <v>15780880.3817</v>
      </c>
      <c r="C776" s="13">
        <v>2.6651800526183322E-2</v>
      </c>
      <c r="D776" s="47">
        <f>[1]Data!$AJ771</f>
        <v>3054953</v>
      </c>
      <c r="E776" s="91">
        <v>10638126.920000002</v>
      </c>
      <c r="G776" s="13">
        <v>-5.3750659347933549E-2</v>
      </c>
      <c r="H776" s="34">
        <v>8616</v>
      </c>
      <c r="I776" s="4">
        <v>1774394584.21</v>
      </c>
      <c r="J776" s="48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9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1">
        <v>1394</v>
      </c>
      <c r="X776" s="50">
        <v>61027598.140000001</v>
      </c>
      <c r="Y776" s="11">
        <v>0.27540709385586881</v>
      </c>
      <c r="Z776" s="50">
        <v>746096.71000000008</v>
      </c>
      <c r="AA776" s="29">
        <v>8.1503749422616012E-2</v>
      </c>
    </row>
    <row r="777" spans="1:27" ht="13" x14ac:dyDescent="0.3">
      <c r="A777" s="35">
        <v>41539</v>
      </c>
      <c r="B777" s="86">
        <v>15709878.358800001</v>
      </c>
      <c r="C777" s="13">
        <v>2.3907140837010399E-2</v>
      </c>
      <c r="D777" s="47">
        <f>[1]Data!$AJ772</f>
        <v>2670375.25</v>
      </c>
      <c r="E777" s="91">
        <v>10965824.420000002</v>
      </c>
      <c r="G777" s="13">
        <v>-3.3228156729153024E-2</v>
      </c>
      <c r="H777" s="34">
        <v>8616</v>
      </c>
      <c r="I777" s="4">
        <v>1825798560.5900002</v>
      </c>
      <c r="J777" s="48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9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1">
        <v>1394</v>
      </c>
      <c r="X777" s="50">
        <v>58275303.549999997</v>
      </c>
      <c r="Y777" s="11">
        <v>0.22320108141285178</v>
      </c>
      <c r="Z777" s="50">
        <v>730290.99</v>
      </c>
      <c r="AA777" s="29">
        <v>8.3544937622208243E-2</v>
      </c>
    </row>
    <row r="778" spans="1:27" ht="13" x14ac:dyDescent="0.3">
      <c r="A778" s="35">
        <v>41546</v>
      </c>
      <c r="B778" s="86">
        <v>19525683.311900001</v>
      </c>
      <c r="C778" s="13">
        <v>2.7562627570557607E-2</v>
      </c>
      <c r="D778" s="47">
        <f>[1]Data!$AJ773</f>
        <v>1622100</v>
      </c>
      <c r="E778" s="91">
        <v>13478069.25</v>
      </c>
      <c r="G778" s="13">
        <v>-2.3548457185965654E-3</v>
      </c>
      <c r="H778" s="34">
        <v>8616</v>
      </c>
      <c r="I778" s="4">
        <v>2297012954.5599999</v>
      </c>
      <c r="J778" s="48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9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1">
        <v>1394</v>
      </c>
      <c r="X778" s="50">
        <v>70784875.849999994</v>
      </c>
      <c r="Y778" s="11">
        <v>0.53771337272204645</v>
      </c>
      <c r="Z778" s="50">
        <v>879697.53</v>
      </c>
      <c r="AA778" s="29">
        <v>8.2851740990939393E-2</v>
      </c>
    </row>
    <row r="779" spans="1:27" ht="13" x14ac:dyDescent="0.3">
      <c r="A779" s="35">
        <v>41553</v>
      </c>
      <c r="B779" s="86">
        <v>17246650.066199999</v>
      </c>
      <c r="C779" s="13">
        <v>6.8100416363528149E-2</v>
      </c>
      <c r="D779" s="47">
        <f>[1]Data!$AJ774</f>
        <v>1865096</v>
      </c>
      <c r="E779" s="91">
        <v>11935087.58</v>
      </c>
      <c r="G779" s="13">
        <v>4.0608830814292007E-2</v>
      </c>
      <c r="H779" s="34">
        <v>8616</v>
      </c>
      <c r="I779" s="4">
        <v>2025640241.5</v>
      </c>
      <c r="J779" s="48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9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1">
        <v>1394</v>
      </c>
      <c r="X779" s="50">
        <v>72942570.419999987</v>
      </c>
      <c r="Y779" s="11">
        <v>0.56901834849681965</v>
      </c>
      <c r="Z779" s="50">
        <v>928109.87000000011</v>
      </c>
      <c r="AA779" s="29">
        <v>8.4825625114478054E-2</v>
      </c>
    </row>
    <row r="780" spans="1:27" ht="13" x14ac:dyDescent="0.3">
      <c r="A780" s="35">
        <v>41560</v>
      </c>
      <c r="B780" s="86">
        <v>16455342.262899999</v>
      </c>
      <c r="C780" s="13">
        <v>8.8303444312482604E-2</v>
      </c>
      <c r="D780" s="47">
        <f>[1]Data!$AJ775</f>
        <v>4986279.8100000005</v>
      </c>
      <c r="E780" s="91">
        <v>11249303.109999999</v>
      </c>
      <c r="G780" s="13">
        <v>2.7885131700458921E-2</v>
      </c>
      <c r="H780" s="34">
        <v>8616</v>
      </c>
      <c r="I780" s="4">
        <v>1851018073.1299996</v>
      </c>
      <c r="J780" s="48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9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1">
        <v>1394</v>
      </c>
      <c r="X780" s="50">
        <v>61838191.379999995</v>
      </c>
      <c r="Y780" s="11">
        <v>0.30909045249704237</v>
      </c>
      <c r="Z780" s="50">
        <v>745053.11</v>
      </c>
      <c r="AA780" s="29">
        <v>8.0322865570414972E-2</v>
      </c>
    </row>
    <row r="781" spans="1:27" ht="13" x14ac:dyDescent="0.3">
      <c r="A781" s="35">
        <v>41567</v>
      </c>
      <c r="B781" s="86">
        <v>15948756.7523</v>
      </c>
      <c r="C781" s="13">
        <v>7.1003408757537301E-2</v>
      </c>
      <c r="D781" s="47">
        <f>[1]Data!$AJ776</f>
        <v>4180088.25</v>
      </c>
      <c r="E781" s="91">
        <v>10791861.439999999</v>
      </c>
      <c r="G781" s="13">
        <v>1.8168319507698261E-2</v>
      </c>
      <c r="H781" s="34">
        <v>8616</v>
      </c>
      <c r="I781" s="4">
        <v>1796805060.0599997</v>
      </c>
      <c r="J781" s="48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9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1">
        <v>1394</v>
      </c>
      <c r="X781" s="50">
        <v>59860655.700000003</v>
      </c>
      <c r="Y781" s="11">
        <v>0.29761606489013359</v>
      </c>
      <c r="Z781" s="50">
        <v>778007.55</v>
      </c>
      <c r="AA781" s="29">
        <v>8.664651162516418E-2</v>
      </c>
    </row>
    <row r="782" spans="1:27" ht="13" x14ac:dyDescent="0.3">
      <c r="A782" s="35">
        <v>41574</v>
      </c>
      <c r="B782" s="86">
        <v>16483123.756499998</v>
      </c>
      <c r="C782" s="13">
        <v>-5.2805526295983785E-2</v>
      </c>
      <c r="D782" s="47">
        <f>[1]Data!$AJ777</f>
        <v>736950</v>
      </c>
      <c r="E782" s="91">
        <v>11954318.560000001</v>
      </c>
      <c r="G782" s="13">
        <v>-9.4330970698184413E-2</v>
      </c>
      <c r="H782" s="34">
        <v>8616</v>
      </c>
      <c r="I782" s="4">
        <v>2051773893.6799998</v>
      </c>
      <c r="J782" s="48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9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1">
        <v>1394</v>
      </c>
      <c r="X782" s="50">
        <v>65761604.539999992</v>
      </c>
      <c r="Y782" s="11">
        <v>0.28336822437110176</v>
      </c>
      <c r="Z782" s="50">
        <v>828787.3</v>
      </c>
      <c r="AA782" s="29">
        <v>8.4019371262541095E-2</v>
      </c>
    </row>
    <row r="783" spans="1:27" ht="13" x14ac:dyDescent="0.3">
      <c r="A783" s="35">
        <v>41581</v>
      </c>
      <c r="B783" s="86">
        <v>18483869.735199999</v>
      </c>
      <c r="C783" s="13">
        <v>-4.4336499760943671E-2</v>
      </c>
      <c r="D783" s="47">
        <f>[1]Data!$AJ778</f>
        <v>2762826</v>
      </c>
      <c r="E783" s="91">
        <v>11932657.139999999</v>
      </c>
      <c r="G783" s="13">
        <v>-0.13294196301002481</v>
      </c>
      <c r="H783" s="34">
        <v>8616</v>
      </c>
      <c r="I783" s="4">
        <v>1983854062.2199998</v>
      </c>
      <c r="J783" s="48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9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1">
        <v>1394</v>
      </c>
      <c r="X783" s="50">
        <v>75910285.349999994</v>
      </c>
      <c r="Y783" s="11">
        <v>0.30529150617768708</v>
      </c>
      <c r="Z783" s="50">
        <v>991889.03</v>
      </c>
      <c r="AA783" s="29">
        <v>8.7110639919802835E-2</v>
      </c>
    </row>
    <row r="784" spans="1:27" ht="13" x14ac:dyDescent="0.3">
      <c r="A784" s="35">
        <v>41588</v>
      </c>
      <c r="B784" s="86">
        <v>17755340.5337</v>
      </c>
      <c r="C784" s="13">
        <v>0.16650616538969909</v>
      </c>
      <c r="D784" s="47">
        <f>[1]Data!$AJ779</f>
        <v>2887821.44</v>
      </c>
      <c r="E784" s="91">
        <v>11421785.689999999</v>
      </c>
      <c r="G784" s="13">
        <v>2.2449949804660863E-2</v>
      </c>
      <c r="H784" s="34">
        <v>8616</v>
      </c>
      <c r="I784" s="4">
        <v>1896849462.9200001</v>
      </c>
      <c r="J784" s="48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9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1">
        <v>1394</v>
      </c>
      <c r="X784" s="50">
        <v>69450132.450000003</v>
      </c>
      <c r="Y784" s="11">
        <v>0.73325927311521344</v>
      </c>
      <c r="Z784" s="50">
        <v>869418.44000000018</v>
      </c>
      <c r="AA784" s="29">
        <v>8.3457334476736977E-2</v>
      </c>
    </row>
    <row r="785" spans="1:27" ht="13" x14ac:dyDescent="0.3">
      <c r="A785" s="35">
        <v>41595</v>
      </c>
      <c r="B785" s="86">
        <v>16113227.814899998</v>
      </c>
      <c r="C785" s="13">
        <v>0.10900470415542052</v>
      </c>
      <c r="D785" s="47">
        <f>[1]Data!$AJ780</f>
        <v>3013813</v>
      </c>
      <c r="E785" s="91">
        <v>10579628.67</v>
      </c>
      <c r="G785" s="13">
        <v>0.10675329582457294</v>
      </c>
      <c r="H785" s="34">
        <v>8616</v>
      </c>
      <c r="I785" s="4">
        <v>1843743610.71</v>
      </c>
      <c r="J785" s="48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9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1">
        <v>1394</v>
      </c>
      <c r="X785" s="50">
        <v>62611522.789999992</v>
      </c>
      <c r="Y785" s="11">
        <v>0.3362322789753418</v>
      </c>
      <c r="Z785" s="50">
        <v>742500.94</v>
      </c>
      <c r="AA785" s="29">
        <v>7.90590301288321E-2</v>
      </c>
    </row>
    <row r="786" spans="1:27" ht="13" x14ac:dyDescent="0.3">
      <c r="A786" s="35">
        <v>41602</v>
      </c>
      <c r="B786" s="86">
        <v>17224881.312799998</v>
      </c>
      <c r="C786" s="13">
        <v>8.9674171371165068E-2</v>
      </c>
      <c r="D786" s="47">
        <f>[1]Data!$AJ781</f>
        <v>3154430</v>
      </c>
      <c r="E786" s="91">
        <v>12207297.049999999</v>
      </c>
      <c r="G786" s="13">
        <v>0.11337969459918185</v>
      </c>
      <c r="H786" s="34">
        <v>8616</v>
      </c>
      <c r="I786" s="4">
        <v>1938031636.0400002</v>
      </c>
      <c r="J786" s="48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9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1">
        <v>1394</v>
      </c>
      <c r="X786" s="50">
        <v>63703725.880000003</v>
      </c>
      <c r="Y786" s="11">
        <v>0.11779558072593677</v>
      </c>
      <c r="Z786" s="50">
        <v>816069.42</v>
      </c>
      <c r="AA786" s="29">
        <v>8.5402583990900477E-2</v>
      </c>
    </row>
    <row r="787" spans="1:27" ht="13" x14ac:dyDescent="0.3">
      <c r="A787" s="35">
        <v>41609</v>
      </c>
      <c r="B787" s="86">
        <v>20030708.3413</v>
      </c>
      <c r="C787" s="13">
        <v>8.0989681960286442E-2</v>
      </c>
      <c r="D787" s="47">
        <f>[1]Data!$AJ782</f>
        <v>987992.17</v>
      </c>
      <c r="E787" s="91">
        <v>14472604.050000001</v>
      </c>
      <c r="G787" s="13">
        <v>7.9950912280192687E-2</v>
      </c>
      <c r="H787" s="34">
        <v>8616</v>
      </c>
      <c r="I787" s="4">
        <v>2206180100.5500002</v>
      </c>
      <c r="J787" s="48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9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1">
        <v>1394</v>
      </c>
      <c r="X787" s="50">
        <v>80923688.359999999</v>
      </c>
      <c r="Y787" s="11">
        <v>0.61327811983398983</v>
      </c>
      <c r="Z787" s="50">
        <v>992750.12999999989</v>
      </c>
      <c r="AA787" s="29">
        <v>8.1784880720678993E-2</v>
      </c>
    </row>
    <row r="788" spans="1:27" ht="13" x14ac:dyDescent="0.3">
      <c r="A788" s="35">
        <v>41616</v>
      </c>
      <c r="B788" s="86">
        <v>18163763.165899999</v>
      </c>
      <c r="C788" s="13">
        <v>5.5695188239682114E-2</v>
      </c>
      <c r="D788" s="47">
        <f>[1]Data!$AJ783</f>
        <v>5435267.5700000003</v>
      </c>
      <c r="E788" s="91">
        <v>12766245.530000001</v>
      </c>
      <c r="G788" s="13">
        <v>5.9973618522936478E-2</v>
      </c>
      <c r="H788" s="34">
        <v>8616</v>
      </c>
      <c r="I788" s="4">
        <v>2106438727.0699997</v>
      </c>
      <c r="J788" s="48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9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1">
        <v>1394</v>
      </c>
      <c r="X788" s="50">
        <v>77698336.49000001</v>
      </c>
      <c r="Y788" s="11">
        <v>0.37601107035197212</v>
      </c>
      <c r="Z788" s="50">
        <v>1009407.3</v>
      </c>
      <c r="AA788" s="29">
        <v>8.660908719540078E-2</v>
      </c>
    </row>
    <row r="789" spans="1:27" ht="13" x14ac:dyDescent="0.3">
      <c r="A789" s="35">
        <v>41623</v>
      </c>
      <c r="B789" s="86">
        <v>18931140.860099997</v>
      </c>
      <c r="C789" s="13">
        <v>-1.981724768433113E-2</v>
      </c>
      <c r="D789" s="47">
        <f>[1]Data!$AJ784</f>
        <v>4578983</v>
      </c>
      <c r="E789" s="91">
        <v>13337762.840000002</v>
      </c>
      <c r="G789" s="13">
        <v>-2.9409450059713849E-2</v>
      </c>
      <c r="H789" s="34">
        <v>8616</v>
      </c>
      <c r="I789" s="4">
        <v>2202160348.1300001</v>
      </c>
      <c r="J789" s="48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9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1">
        <v>1394</v>
      </c>
      <c r="X789" s="50">
        <v>73320493.609999985</v>
      </c>
      <c r="Y789" s="11">
        <v>0.22678259952116431</v>
      </c>
      <c r="Z789" s="50">
        <v>939039.58</v>
      </c>
      <c r="AA789" s="29">
        <v>8.53821838675244E-2</v>
      </c>
    </row>
    <row r="790" spans="1:27" ht="13" x14ac:dyDescent="0.3">
      <c r="A790" s="35">
        <v>41630</v>
      </c>
      <c r="B790" s="86">
        <v>19322010.986000001</v>
      </c>
      <c r="C790" s="13">
        <v>-5.6527962022911993E-4</v>
      </c>
      <c r="D790" s="47">
        <f>[1]Data!$AJ785</f>
        <v>958259.3</v>
      </c>
      <c r="E790" s="91">
        <v>14571603.129999999</v>
      </c>
      <c r="G790" s="13">
        <v>4.747457977294367E-2</v>
      </c>
      <c r="H790" s="34">
        <v>8616</v>
      </c>
      <c r="I790" s="4">
        <v>2327012322.2400002</v>
      </c>
      <c r="J790" s="48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9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1">
        <v>1394</v>
      </c>
      <c r="X790" s="50">
        <v>72130627.189999998</v>
      </c>
      <c r="Y790" s="11">
        <v>0.19341834394394519</v>
      </c>
      <c r="Z790" s="50">
        <v>914692.82000000007</v>
      </c>
      <c r="AA790" s="29">
        <v>8.4540400810194788E-2</v>
      </c>
    </row>
    <row r="791" spans="1:27" ht="13" x14ac:dyDescent="0.3">
      <c r="A791" s="35">
        <v>41637</v>
      </c>
      <c r="B791" s="86">
        <v>17652716.070600003</v>
      </c>
      <c r="C791" s="13">
        <v>9.0566716342624476E-2</v>
      </c>
      <c r="D791" s="47">
        <f>[1]Data!$AJ786</f>
        <v>1183089.71</v>
      </c>
      <c r="E791" s="91">
        <v>13106357.129999999</v>
      </c>
      <c r="G791" s="13">
        <v>2.5546137851457429E-2</v>
      </c>
      <c r="H791" s="34">
        <v>8616</v>
      </c>
      <c r="I791" s="4">
        <v>2134607379.6900001</v>
      </c>
      <c r="J791" s="48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9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1">
        <v>1394</v>
      </c>
      <c r="X791" s="50">
        <v>54269119.780000001</v>
      </c>
      <c r="Y791" s="11">
        <v>0.38716715016675796</v>
      </c>
      <c r="Z791" s="50">
        <v>708502.94</v>
      </c>
      <c r="AA791" s="29">
        <v>8.7035738786278391E-2</v>
      </c>
    </row>
    <row r="792" spans="1:27" ht="13" x14ac:dyDescent="0.3">
      <c r="A792" s="35">
        <v>41644</v>
      </c>
      <c r="B792" s="86">
        <v>16975394.872199997</v>
      </c>
      <c r="C792" s="13">
        <v>-1.7504718903532113E-2</v>
      </c>
      <c r="D792" s="47">
        <f>[1]Data!$AJ787</f>
        <v>4803983</v>
      </c>
      <c r="E792" s="91">
        <v>12594068.700000001</v>
      </c>
      <c r="G792" s="13">
        <v>2.3393772347749087E-2</v>
      </c>
      <c r="H792" s="34">
        <v>8616</v>
      </c>
      <c r="I792" s="4">
        <v>2055450452.6300001</v>
      </c>
      <c r="J792" s="48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9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1">
        <v>1394</v>
      </c>
      <c r="X792" s="50">
        <v>49862118.759999998</v>
      </c>
      <c r="Y792" s="11">
        <v>0.25804141166308692</v>
      </c>
      <c r="Z792" s="50">
        <v>667964.29</v>
      </c>
      <c r="AA792" s="29">
        <v>8.9308183795811638E-2</v>
      </c>
    </row>
    <row r="793" spans="1:27" ht="13" x14ac:dyDescent="0.3">
      <c r="A793" s="35">
        <v>41651</v>
      </c>
      <c r="B793" s="86">
        <v>15893542.976399999</v>
      </c>
      <c r="C793" s="13">
        <v>0.11099188579109653</v>
      </c>
      <c r="D793" s="47">
        <f>[1]Data!$AJ788</f>
        <v>2174964</v>
      </c>
      <c r="E793" s="91">
        <v>11418068.159999998</v>
      </c>
      <c r="G793" s="13">
        <v>0.14597621668526095</v>
      </c>
      <c r="H793" s="34">
        <v>8616</v>
      </c>
      <c r="I793" s="4">
        <v>1842594636.1599998</v>
      </c>
      <c r="J793" s="48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9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1">
        <v>1394</v>
      </c>
      <c r="X793" s="50">
        <v>59749731.120000005</v>
      </c>
      <c r="Y793" s="11">
        <v>0.45050261435689287</v>
      </c>
      <c r="Z793" s="50">
        <v>758990.59000000008</v>
      </c>
      <c r="AA793" s="29">
        <v>8.4685523630297257E-2</v>
      </c>
    </row>
    <row r="794" spans="1:27" ht="13" x14ac:dyDescent="0.3">
      <c r="A794" s="35">
        <v>41658</v>
      </c>
      <c r="B794" s="86">
        <v>15808183.490499999</v>
      </c>
      <c r="C794" s="13">
        <v>5.4960950187878499E-2</v>
      </c>
      <c r="D794" s="47">
        <f>[1]Data!$AJ789</f>
        <v>2366840</v>
      </c>
      <c r="E794" s="91">
        <v>11094949.470000001</v>
      </c>
      <c r="G794" s="13">
        <v>5.1797604900618577E-2</v>
      </c>
      <c r="H794" s="34">
        <v>8616</v>
      </c>
      <c r="I794" s="4">
        <v>1726754041.0099998</v>
      </c>
      <c r="J794" s="48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9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1">
        <v>1394</v>
      </c>
      <c r="X794" s="50">
        <v>59258821.330000006</v>
      </c>
      <c r="Y794" s="11">
        <v>0.69487234299658351</v>
      </c>
      <c r="Z794" s="50">
        <v>733763.02</v>
      </c>
      <c r="AA794" s="29">
        <v>8.2548949791382331E-2</v>
      </c>
    </row>
    <row r="795" spans="1:27" ht="13" x14ac:dyDescent="0.3">
      <c r="A795" s="35">
        <v>41665</v>
      </c>
      <c r="B795" s="86">
        <v>16767022.960900003</v>
      </c>
      <c r="C795" s="13">
        <v>0.11062761826376111</v>
      </c>
      <c r="D795" s="47">
        <f>[1]Data!$AJ790</f>
        <v>2723334</v>
      </c>
      <c r="E795" s="91">
        <v>11320845.48</v>
      </c>
      <c r="G795" s="13">
        <v>9.0572456019560876E-2</v>
      </c>
      <c r="H795" s="34">
        <v>8616</v>
      </c>
      <c r="I795" s="4">
        <v>1868341269</v>
      </c>
      <c r="J795" s="48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9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1">
        <v>1394</v>
      </c>
      <c r="X795" s="50">
        <v>64995335.949999996</v>
      </c>
      <c r="Y795" s="11">
        <v>0.32508902379421256</v>
      </c>
      <c r="Z795" s="50">
        <v>814305.48999999987</v>
      </c>
      <c r="AA795" s="29">
        <v>8.3524505063607812E-2</v>
      </c>
    </row>
    <row r="796" spans="1:27" ht="13" x14ac:dyDescent="0.3">
      <c r="A796" s="35">
        <v>41672</v>
      </c>
      <c r="B796" s="86">
        <v>18530869.259300001</v>
      </c>
      <c r="C796" s="13">
        <v>2.0006733107930774E-2</v>
      </c>
      <c r="D796" s="47">
        <f>[1]Data!$AJ791</f>
        <v>4044117.83</v>
      </c>
      <c r="E796" s="91">
        <v>11960189.26</v>
      </c>
      <c r="G796" s="13">
        <v>-3.7822409486478192E-2</v>
      </c>
      <c r="H796" s="34">
        <v>8616</v>
      </c>
      <c r="I796" s="4">
        <v>2083012504.8300002</v>
      </c>
      <c r="J796" s="48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9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1">
        <v>1394</v>
      </c>
      <c r="X796" s="50">
        <v>78942326.090000004</v>
      </c>
      <c r="Y796" s="11">
        <v>0.36062661387931327</v>
      </c>
      <c r="Z796" s="50">
        <v>968165.62000000011</v>
      </c>
      <c r="AA796" s="29">
        <v>8.1761429974943206E-2</v>
      </c>
    </row>
    <row r="797" spans="1:27" ht="13" x14ac:dyDescent="0.3">
      <c r="A797" s="35">
        <v>41679</v>
      </c>
      <c r="B797" s="86">
        <v>17693186.389699999</v>
      </c>
      <c r="C797" s="13">
        <v>2.0611224372884873E-2</v>
      </c>
      <c r="D797" s="47">
        <f>[1]Data!$AJ792</f>
        <v>1662222.76</v>
      </c>
      <c r="E797" s="91">
        <v>11823439.439999999</v>
      </c>
      <c r="G797" s="13">
        <v>-7.6677465281042023E-2</v>
      </c>
      <c r="H797" s="34">
        <v>8616</v>
      </c>
      <c r="I797" s="4">
        <v>1899322128.7599998</v>
      </c>
      <c r="J797" s="48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9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1">
        <v>1394</v>
      </c>
      <c r="X797" s="50">
        <v>72337689.400000006</v>
      </c>
      <c r="Y797" s="11">
        <v>0.37340417687460659</v>
      </c>
      <c r="Z797" s="50">
        <v>903924.36</v>
      </c>
      <c r="AA797" s="29">
        <v>8.3305984058705637E-2</v>
      </c>
    </row>
    <row r="798" spans="1:27" ht="13" x14ac:dyDescent="0.3">
      <c r="A798" s="35">
        <v>41686</v>
      </c>
      <c r="B798" s="86">
        <v>17002147.200100001</v>
      </c>
      <c r="C798" s="13">
        <v>0.15866517021962667</v>
      </c>
      <c r="D798" s="47">
        <f>[1]Data!$AJ793</f>
        <v>659250</v>
      </c>
      <c r="E798" s="91">
        <v>12341143.380000003</v>
      </c>
      <c r="G798" s="13">
        <v>0.2093946867250871</v>
      </c>
      <c r="H798" s="34">
        <v>8616</v>
      </c>
      <c r="I798" s="4">
        <v>1868230292.27</v>
      </c>
      <c r="J798" s="48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9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1">
        <v>1394</v>
      </c>
      <c r="X798" s="50">
        <v>67211586.109999999</v>
      </c>
      <c r="Y798" s="11">
        <v>0.42019951084403373</v>
      </c>
      <c r="Z798" s="50">
        <v>862972.63</v>
      </c>
      <c r="AA798" s="29">
        <v>8.5597606002794382E-2</v>
      </c>
    </row>
    <row r="799" spans="1:27" ht="13" x14ac:dyDescent="0.3">
      <c r="A799" s="35">
        <v>41693</v>
      </c>
      <c r="B799" s="86">
        <v>16800746.6719</v>
      </c>
      <c r="C799" s="13">
        <v>0.12545490562359607</v>
      </c>
      <c r="D799" s="47">
        <f>[1]Data!$AJ794</f>
        <v>5665190.8700000001</v>
      </c>
      <c r="E799" s="91">
        <v>11157233.390000001</v>
      </c>
      <c r="G799" s="13">
        <v>3.1890091800033327E-2</v>
      </c>
      <c r="H799" s="34">
        <v>8616</v>
      </c>
      <c r="I799" s="4">
        <v>1802985706.4000001</v>
      </c>
      <c r="J799" s="48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9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1">
        <v>1394</v>
      </c>
      <c r="X799" s="50">
        <v>63556174.370000005</v>
      </c>
      <c r="Y799" s="11">
        <v>0.71314966776828936</v>
      </c>
      <c r="Z799" s="50">
        <v>792397.46</v>
      </c>
      <c r="AA799" s="29">
        <v>8.3117805401246234E-2</v>
      </c>
    </row>
    <row r="800" spans="1:27" ht="13" x14ac:dyDescent="0.3">
      <c r="A800" s="35">
        <v>41700</v>
      </c>
      <c r="B800" s="86">
        <v>19577320.570199996</v>
      </c>
      <c r="C800" s="13">
        <v>0.13172746449560302</v>
      </c>
      <c r="D800" s="47">
        <f>[1]Data!$AJ795</f>
        <v>3869554.16</v>
      </c>
      <c r="E800" s="91">
        <v>13394581.079999998</v>
      </c>
      <c r="G800" s="13">
        <v>0.1130663061173014</v>
      </c>
      <c r="H800" s="34">
        <v>8616</v>
      </c>
      <c r="I800" s="4">
        <v>2284645602.5299997</v>
      </c>
      <c r="J800" s="48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9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1">
        <v>1394</v>
      </c>
      <c r="X800" s="50">
        <v>86750973.359999999</v>
      </c>
      <c r="Y800" s="11">
        <v>0.37267599789082295</v>
      </c>
      <c r="Z800" s="50">
        <v>1086742.0899999999</v>
      </c>
      <c r="AA800" s="29">
        <v>8.3514305212478893E-2</v>
      </c>
    </row>
    <row r="801" spans="1:27" ht="13" x14ac:dyDescent="0.3">
      <c r="A801" s="35">
        <v>41707</v>
      </c>
      <c r="B801" s="86">
        <v>18143632.7007</v>
      </c>
      <c r="C801" s="13">
        <v>9.5072321169874741E-2</v>
      </c>
      <c r="D801" s="47">
        <f>[1]Data!$AJ796</f>
        <v>7569442</v>
      </c>
      <c r="E801" s="91">
        <v>12468161.539999999</v>
      </c>
      <c r="G801" s="13">
        <v>0.13622344894449712</v>
      </c>
      <c r="H801" s="34">
        <v>8616</v>
      </c>
      <c r="I801" s="4">
        <v>2057625904.71</v>
      </c>
      <c r="J801" s="48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9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1">
        <v>1394</v>
      </c>
      <c r="X801" s="50">
        <v>77890760.49000001</v>
      </c>
      <c r="Y801" s="11">
        <v>0.40611298073670543</v>
      </c>
      <c r="Z801" s="50">
        <v>973577.04</v>
      </c>
      <c r="AA801" s="29">
        <v>8.3328414810294266E-2</v>
      </c>
    </row>
    <row r="802" spans="1:27" ht="13" x14ac:dyDescent="0.3">
      <c r="A802" s="35">
        <v>41714</v>
      </c>
      <c r="B802" s="86">
        <v>17124191.425900005</v>
      </c>
      <c r="C802" s="13">
        <v>8.756800035330814E-2</v>
      </c>
      <c r="D802" s="47">
        <f>[1]Data!$AJ797</f>
        <v>4387148.5</v>
      </c>
      <c r="E802" s="91">
        <v>11311642.58</v>
      </c>
      <c r="G802" s="13">
        <v>2.1894642256692354E-3</v>
      </c>
      <c r="H802" s="34">
        <v>8616</v>
      </c>
      <c r="I802" s="4">
        <v>1846229708.98</v>
      </c>
      <c r="J802" s="48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9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1">
        <v>1394</v>
      </c>
      <c r="X802" s="50">
        <v>70730009.819999993</v>
      </c>
      <c r="Y802" s="11">
        <v>0.38375379237526586</v>
      </c>
      <c r="Z802" s="50">
        <v>868429.1</v>
      </c>
      <c r="AA802" s="29">
        <v>8.1853902580630716E-2</v>
      </c>
    </row>
    <row r="803" spans="1:27" ht="13" x14ac:dyDescent="0.3">
      <c r="A803" s="35">
        <v>41721</v>
      </c>
      <c r="B803" s="86">
        <v>15588620.507500004</v>
      </c>
      <c r="C803" s="13">
        <v>-4.1738387213445804E-2</v>
      </c>
      <c r="D803" s="47">
        <f>[1]Data!$AJ798</f>
        <v>2058445</v>
      </c>
      <c r="E803" s="91">
        <v>11415191.189999998</v>
      </c>
      <c r="G803" s="13">
        <v>-3.6277084681291649E-2</v>
      </c>
      <c r="H803" s="34">
        <v>8616</v>
      </c>
      <c r="I803" s="4">
        <v>1878126456.4900002</v>
      </c>
      <c r="J803" s="48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9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1">
        <v>1394</v>
      </c>
      <c r="X803" s="50">
        <v>65023111.629999995</v>
      </c>
      <c r="Y803" s="11">
        <v>0.28207442731203214</v>
      </c>
      <c r="Z803" s="50">
        <v>804800.97</v>
      </c>
      <c r="AA803" s="29">
        <v>8.2514350136460857E-2</v>
      </c>
    </row>
    <row r="804" spans="1:27" ht="13" x14ac:dyDescent="0.3">
      <c r="A804" s="35">
        <v>41728</v>
      </c>
      <c r="B804" s="86">
        <v>20420553.282899998</v>
      </c>
      <c r="C804" s="13">
        <v>1.631840380834948E-2</v>
      </c>
      <c r="D804" s="47">
        <f>[1]Data!$AJ799</f>
        <v>2609283</v>
      </c>
      <c r="E804" s="91">
        <v>13883111.540000003</v>
      </c>
      <c r="G804" s="13">
        <v>-6.4098059316505362E-2</v>
      </c>
      <c r="H804" s="34">
        <v>8616</v>
      </c>
      <c r="I804" s="4">
        <v>2228078346.0700002</v>
      </c>
      <c r="J804" s="48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9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1">
        <v>1394</v>
      </c>
      <c r="X804" s="50">
        <v>84696350.060000002</v>
      </c>
      <c r="Y804" s="11">
        <v>0.39104592151561102</v>
      </c>
      <c r="Z804" s="50">
        <v>999207.99</v>
      </c>
      <c r="AA804" s="29">
        <v>7.8650220408329127E-2</v>
      </c>
    </row>
    <row r="805" spans="1:27" ht="13" x14ac:dyDescent="0.3">
      <c r="A805" s="35">
        <v>41735</v>
      </c>
      <c r="B805" s="86">
        <v>18071460.284499999</v>
      </c>
      <c r="C805" s="13">
        <v>7.5648808250328825E-2</v>
      </c>
      <c r="D805" s="47">
        <f>[1]Data!$AJ800</f>
        <v>2097525</v>
      </c>
      <c r="E805" s="91">
        <v>12651369.859999999</v>
      </c>
      <c r="G805" s="13">
        <v>2.3818083797718215E-2</v>
      </c>
      <c r="H805" s="34">
        <v>8616</v>
      </c>
      <c r="I805" s="4">
        <v>2123908654.97</v>
      </c>
      <c r="J805" s="48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9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1">
        <v>1394</v>
      </c>
      <c r="X805" s="50">
        <v>82175620.849999994</v>
      </c>
      <c r="Y805" s="11">
        <v>0.42610305107310054</v>
      </c>
      <c r="Z805" s="50">
        <v>1014989.3899999999</v>
      </c>
      <c r="AA805" s="29">
        <v>8.2343106913482275E-2</v>
      </c>
    </row>
    <row r="806" spans="1:27" ht="13" x14ac:dyDescent="0.3">
      <c r="A806" s="35">
        <v>41742</v>
      </c>
      <c r="B806" s="86">
        <v>16365622.225900002</v>
      </c>
      <c r="C806" s="13">
        <v>-1.8001089067671838E-3</v>
      </c>
      <c r="D806" s="47">
        <f>[1]Data!$AJ801</f>
        <v>2421792.3990000002</v>
      </c>
      <c r="E806" s="91">
        <v>11228538.109999999</v>
      </c>
      <c r="G806" s="13">
        <v>-5.2318162811092583E-2</v>
      </c>
      <c r="H806" s="34">
        <v>8616</v>
      </c>
      <c r="I806" s="4">
        <v>1819711728.6099997</v>
      </c>
      <c r="J806" s="48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9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1">
        <v>1394</v>
      </c>
      <c r="X806" s="50">
        <v>71967584.640000001</v>
      </c>
      <c r="Y806" s="11">
        <v>0.35572241830855877</v>
      </c>
      <c r="Z806" s="50">
        <v>876391.5</v>
      </c>
      <c r="AA806" s="29">
        <v>8.1183911190381167E-2</v>
      </c>
    </row>
    <row r="807" spans="1:27" ht="13" x14ac:dyDescent="0.3">
      <c r="A807" s="35">
        <v>41749</v>
      </c>
      <c r="B807" s="86">
        <v>16615329.992299998</v>
      </c>
      <c r="C807" s="13">
        <v>7.1497255545317939E-2</v>
      </c>
      <c r="D807" s="47">
        <f>[1]Data!$AJ802</f>
        <v>1470940</v>
      </c>
      <c r="E807" s="91">
        <v>11339628.23</v>
      </c>
      <c r="G807" s="13">
        <v>4.1553940933585887E-2</v>
      </c>
      <c r="H807" s="34">
        <v>8616</v>
      </c>
      <c r="I807" s="4">
        <v>1800143677.4099998</v>
      </c>
      <c r="J807" s="48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9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1">
        <v>1394</v>
      </c>
      <c r="X807" s="50">
        <v>66723897.419999994</v>
      </c>
      <c r="Y807" s="11">
        <v>0.29092876147961433</v>
      </c>
      <c r="Z807" s="50">
        <v>826162.62</v>
      </c>
      <c r="AA807" s="29">
        <v>8.2545399968633915E-2</v>
      </c>
    </row>
    <row r="808" spans="1:27" ht="13" x14ac:dyDescent="0.3">
      <c r="A808" s="35">
        <v>41756</v>
      </c>
      <c r="B808" s="86">
        <v>18628433.244400002</v>
      </c>
      <c r="C808" s="13">
        <v>0.10530199851818822</v>
      </c>
      <c r="D808" s="47">
        <f>[1]Data!$AJ803</f>
        <v>4541475.83</v>
      </c>
      <c r="E808" s="91">
        <v>13219587.02</v>
      </c>
      <c r="G808" s="13">
        <v>0.11948572227241905</v>
      </c>
      <c r="H808" s="34">
        <v>8616</v>
      </c>
      <c r="I808" s="4">
        <v>2116165773.3699999</v>
      </c>
      <c r="J808" s="48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9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1">
        <v>1394</v>
      </c>
      <c r="X808" s="50">
        <v>75094298.829999998</v>
      </c>
      <c r="Y808" s="11">
        <v>0.24815599464611382</v>
      </c>
      <c r="Z808" s="50">
        <v>970006.68</v>
      </c>
      <c r="AA808" s="29">
        <v>8.6114542658417684E-2</v>
      </c>
    </row>
    <row r="809" spans="1:27" ht="13" x14ac:dyDescent="0.3">
      <c r="A809" s="35">
        <v>41763</v>
      </c>
      <c r="B809" s="86">
        <v>20222255.371499997</v>
      </c>
      <c r="C809" s="13">
        <v>0.14021046235005952</v>
      </c>
      <c r="D809" s="47">
        <f>[1]Data!$AJ804</f>
        <v>5262790</v>
      </c>
      <c r="E809" s="91">
        <v>13215563.68</v>
      </c>
      <c r="G809" s="13">
        <v>5.4256497358744493E-2</v>
      </c>
      <c r="H809" s="34">
        <v>8616</v>
      </c>
      <c r="I809" s="4">
        <v>2299274892.0999999</v>
      </c>
      <c r="J809" s="48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9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1">
        <v>1394</v>
      </c>
      <c r="X809" s="50">
        <v>85201964.719999984</v>
      </c>
      <c r="Y809" s="11">
        <v>0.28610047826943585</v>
      </c>
      <c r="Z809" s="50">
        <v>1060009.3899999999</v>
      </c>
      <c r="AA809" s="29">
        <v>8.2940919143004804E-2</v>
      </c>
    </row>
    <row r="810" spans="1:27" ht="13" x14ac:dyDescent="0.3">
      <c r="A810" s="35">
        <v>41770</v>
      </c>
      <c r="B810" s="86">
        <v>16939261.503899999</v>
      </c>
      <c r="C810" s="13">
        <v>2.7402370606572468E-2</v>
      </c>
      <c r="D810" s="47">
        <f>[1]Data!$AJ805</f>
        <v>6197012.5200000005</v>
      </c>
      <c r="E810" s="91">
        <v>11163983.190000001</v>
      </c>
      <c r="G810" s="13">
        <v>1.8583099470048658E-2</v>
      </c>
      <c r="H810" s="34">
        <v>8616</v>
      </c>
      <c r="I810" s="4">
        <v>1979248937.7800002</v>
      </c>
      <c r="J810" s="48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9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1">
        <v>1394</v>
      </c>
      <c r="X810" s="50">
        <v>74184525.019999996</v>
      </c>
      <c r="Y810" s="11">
        <v>0.33113096106851758</v>
      </c>
      <c r="Z810" s="50">
        <v>903867.97</v>
      </c>
      <c r="AA810" s="29">
        <v>8.1227000712643604E-2</v>
      </c>
    </row>
    <row r="811" spans="1:27" ht="13" x14ac:dyDescent="0.3">
      <c r="A811" s="35">
        <v>41777</v>
      </c>
      <c r="B811" s="86">
        <v>17027745.650599997</v>
      </c>
      <c r="C811" s="13">
        <v>4.3344342743557585E-2</v>
      </c>
      <c r="D811" s="47">
        <f>[1]Data!$AJ806</f>
        <v>3047430</v>
      </c>
      <c r="E811" s="91">
        <v>11408646.439999999</v>
      </c>
      <c r="G811" s="13">
        <v>4.8946490964354661E-2</v>
      </c>
      <c r="H811" s="34">
        <v>8616</v>
      </c>
      <c r="I811" s="4">
        <v>1807417403.1199999</v>
      </c>
      <c r="J811" s="48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9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1">
        <v>1394</v>
      </c>
      <c r="X811" s="50">
        <v>69163696.479999989</v>
      </c>
      <c r="Y811" s="11">
        <v>0.30502522819145694</v>
      </c>
      <c r="Z811" s="50">
        <v>851643.16</v>
      </c>
      <c r="AA811" s="29">
        <v>8.2089612840581194E-2</v>
      </c>
    </row>
    <row r="812" spans="1:27" ht="13" x14ac:dyDescent="0.3">
      <c r="A812" s="35">
        <v>41784</v>
      </c>
      <c r="B812" s="86">
        <v>16684336.2292</v>
      </c>
      <c r="C812" s="13">
        <v>4.0041737894960017E-2</v>
      </c>
      <c r="D812" s="47">
        <f>[1]Data!$AJ807</f>
        <v>3450091</v>
      </c>
      <c r="E812" s="91">
        <v>10758903.93</v>
      </c>
      <c r="G812" s="13">
        <v>-5.046418837572042E-2</v>
      </c>
      <c r="H812" s="34">
        <v>8616</v>
      </c>
      <c r="I812" s="4">
        <v>1901120577.8300002</v>
      </c>
      <c r="J812" s="48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9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1">
        <v>1394</v>
      </c>
      <c r="X812" s="50">
        <v>75439850.019999996</v>
      </c>
      <c r="Y812" s="11">
        <v>0.32725608762213332</v>
      </c>
      <c r="Z812" s="50">
        <v>938085.97</v>
      </c>
      <c r="AA812" s="29">
        <v>8.2899243105715115E-2</v>
      </c>
    </row>
    <row r="813" spans="1:27" ht="13" x14ac:dyDescent="0.3">
      <c r="A813" s="35">
        <v>41791</v>
      </c>
      <c r="B813" s="86">
        <v>19345480.685600001</v>
      </c>
      <c r="C813" s="13">
        <v>1.9281687995292396E-2</v>
      </c>
      <c r="D813" s="47">
        <f>[1]Data!$AJ808</f>
        <v>3841147</v>
      </c>
      <c r="E813" s="91">
        <v>13258812.130000003</v>
      </c>
      <c r="G813" s="13">
        <v>3.6905094321532772E-2</v>
      </c>
      <c r="H813" s="34">
        <v>8616</v>
      </c>
      <c r="I813" s="4">
        <v>2088014434.0199997</v>
      </c>
      <c r="J813" s="48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9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1">
        <v>1394</v>
      </c>
      <c r="X813" s="50">
        <v>90940387.129999995</v>
      </c>
      <c r="Y813" s="11">
        <v>0.33666962274682088</v>
      </c>
      <c r="Z813" s="50">
        <v>1111555.28</v>
      </c>
      <c r="AA813" s="29">
        <v>8.1486001623680734E-2</v>
      </c>
    </row>
    <row r="814" spans="1:27" ht="13" x14ac:dyDescent="0.3">
      <c r="A814" s="35">
        <v>41798</v>
      </c>
      <c r="B814" s="86">
        <v>17219903.108199999</v>
      </c>
      <c r="C814" s="13">
        <v>3.1400066462132559E-2</v>
      </c>
      <c r="D814" s="47">
        <f>[1]Data!$AJ809</f>
        <v>5570444.7999999998</v>
      </c>
      <c r="E814" s="91">
        <v>11057325.130000001</v>
      </c>
      <c r="G814" s="13">
        <v>-3.5593460431621038E-2</v>
      </c>
      <c r="H814" s="34">
        <v>8616</v>
      </c>
      <c r="I814" s="4">
        <v>1961438838.1800001</v>
      </c>
      <c r="J814" s="48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9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1">
        <v>1394</v>
      </c>
      <c r="X814" s="50">
        <v>83868654.090000004</v>
      </c>
      <c r="Y814" s="11">
        <v>0.37321620133034461</v>
      </c>
      <c r="Z814" s="50">
        <v>1056719.83</v>
      </c>
      <c r="AA814" s="29">
        <v>8.3997995950988405E-2</v>
      </c>
    </row>
    <row r="815" spans="1:27" ht="13" x14ac:dyDescent="0.3">
      <c r="A815" s="35">
        <v>41805</v>
      </c>
      <c r="B815" s="86">
        <v>16870574.6983</v>
      </c>
      <c r="C815" s="13">
        <v>4.1223266684619064E-2</v>
      </c>
      <c r="D815" s="47">
        <f>[1]Data!$AJ810</f>
        <v>4097465</v>
      </c>
      <c r="E815" s="91">
        <v>11890437.65</v>
      </c>
      <c r="G815" s="13">
        <v>9.7542004201793819E-2</v>
      </c>
      <c r="H815" s="34">
        <v>8616</v>
      </c>
      <c r="I815" s="4">
        <v>1865292686.3999999</v>
      </c>
      <c r="J815" s="48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9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1">
        <v>1394</v>
      </c>
      <c r="X815" s="50">
        <v>76562046.670000002</v>
      </c>
      <c r="Y815" s="11">
        <v>0.40195077315499961</v>
      </c>
      <c r="Z815" s="50">
        <v>964384.92</v>
      </c>
      <c r="AA815" s="29">
        <v>8.3974150112672272E-2</v>
      </c>
    </row>
    <row r="816" spans="1:27" ht="13" x14ac:dyDescent="0.3">
      <c r="A816" s="35">
        <v>41812</v>
      </c>
      <c r="B816" s="86">
        <v>16086817.844000001</v>
      </c>
      <c r="C816" s="13">
        <v>5.0178130668264487E-2</v>
      </c>
      <c r="D816" s="47">
        <f>[1]Data!$AJ811</f>
        <v>3069280.9</v>
      </c>
      <c r="E816" s="91">
        <v>10662910.879999999</v>
      </c>
      <c r="G816" s="13">
        <v>-2.0964404221424093E-3</v>
      </c>
      <c r="H816" s="34">
        <v>8616</v>
      </c>
      <c r="I816" s="4">
        <v>1802839909.6199999</v>
      </c>
      <c r="J816" s="48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9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1">
        <v>1394</v>
      </c>
      <c r="X816" s="50">
        <v>69662121.030000001</v>
      </c>
      <c r="Y816" s="11">
        <v>0.2554349150834172</v>
      </c>
      <c r="Z816" s="50">
        <v>853524.92</v>
      </c>
      <c r="AA816" s="29">
        <v>8.1682355478135141E-2</v>
      </c>
    </row>
    <row r="817" spans="1:27" ht="13" x14ac:dyDescent="0.3">
      <c r="A817" s="35">
        <v>41819</v>
      </c>
      <c r="B817" s="86">
        <v>19148608.304699998</v>
      </c>
      <c r="C817" s="13">
        <v>1.9758111445040694E-2</v>
      </c>
      <c r="D817" s="47">
        <f>[1]Data!$AJ812</f>
        <v>1823280</v>
      </c>
      <c r="E817" s="91">
        <v>13010187.389999999</v>
      </c>
      <c r="G817" s="13">
        <v>2.9570533191578541E-3</v>
      </c>
      <c r="H817" s="34">
        <v>8616</v>
      </c>
      <c r="I817" s="4">
        <v>2046113939.7600002</v>
      </c>
      <c r="J817" s="48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9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1">
        <v>1394</v>
      </c>
      <c r="X817" s="50">
        <v>86789602.700000003</v>
      </c>
      <c r="Y817" s="11">
        <v>0.22958237020949035</v>
      </c>
      <c r="Z817" s="50">
        <v>1122915.99</v>
      </c>
      <c r="AA817" s="29">
        <v>8.6255799855159396E-2</v>
      </c>
    </row>
    <row r="818" spans="1:27" ht="13" x14ac:dyDescent="0.3">
      <c r="A818" s="35">
        <v>41826</v>
      </c>
      <c r="B818" s="86">
        <v>19370662.757899996</v>
      </c>
      <c r="C818" s="13">
        <v>6.2864434313741668E-2</v>
      </c>
      <c r="D818" s="47">
        <f>[1]Data!$AJ813</f>
        <v>2403937.7000000002</v>
      </c>
      <c r="E818" s="91">
        <v>12166748.57</v>
      </c>
      <c r="G818" s="13">
        <v>2.1256787559849055E-3</v>
      </c>
      <c r="H818" s="34">
        <v>8616</v>
      </c>
      <c r="I818" s="4">
        <v>1994652743.3</v>
      </c>
      <c r="J818" s="48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9">
        <v>1270344.7699999998</v>
      </c>
      <c r="S818" s="11">
        <v>0.27718876480262167</v>
      </c>
      <c r="T818" s="4">
        <v>4105</v>
      </c>
      <c r="U818" s="38">
        <f>[1]Data!$X813</f>
        <v>698344.19</v>
      </c>
      <c r="V818" s="38">
        <v>4079590.3899999997</v>
      </c>
      <c r="W818" s="51">
        <v>1394</v>
      </c>
      <c r="X818" s="50">
        <v>91464675.769999996</v>
      </c>
      <c r="Y818" s="11">
        <v>0.3240664163229332</v>
      </c>
      <c r="Z818" s="50">
        <v>1155634.8299999998</v>
      </c>
      <c r="AA818" s="29">
        <v>8.4231777296989593E-2</v>
      </c>
    </row>
    <row r="819" spans="1:27" ht="13" x14ac:dyDescent="0.3">
      <c r="A819" s="35">
        <v>41833</v>
      </c>
      <c r="B819" s="86">
        <f t="shared" ref="B819:B882" si="0">+K819+P819+R819+U819+V819+Z819</f>
        <v>17468517.437199999</v>
      </c>
      <c r="C819" s="13">
        <f t="shared" ref="C819:C882" si="1">(B819/B766)-1</f>
        <v>-4.1505903218659435E-2</v>
      </c>
      <c r="D819" s="47">
        <f>[1]Data!$AJ814</f>
        <v>1865892</v>
      </c>
      <c r="E819" s="91">
        <f>[1]Data!$I814</f>
        <v>11529262.180000002</v>
      </c>
      <c r="G819" s="13">
        <f t="shared" ref="G819:G882" si="2">(E819/E766)-1</f>
        <v>-5.0381486786308494E-2</v>
      </c>
      <c r="H819" s="34">
        <v>8616</v>
      </c>
      <c r="I819" s="4">
        <f>'[2]Marketshare 2010'!$ID$15</f>
        <v>1870820230.79</v>
      </c>
      <c r="J819" s="48">
        <f t="shared" ref="J819:J882" si="3">(I819/I766)-1</f>
        <v>-6.4749832697242549E-2</v>
      </c>
      <c r="K819" s="4">
        <f>'[2]Marketshare 2010'!$ID$69</f>
        <v>8900853.4422000013</v>
      </c>
      <c r="L819" s="29">
        <f t="shared" ref="L819:L882" si="4">(K819/0.09)/I819</f>
        <v>5.2863642349130324E-2</v>
      </c>
      <c r="M819" s="4">
        <v>309</v>
      </c>
      <c r="N819" s="4">
        <f>'[2]Marketshare 2010'!$ID$26</f>
        <v>156445215</v>
      </c>
      <c r="O819" s="12">
        <f t="shared" ref="O819:O882" si="5">(N819/N766)-1</f>
        <v>1.8628062775772669E-2</v>
      </c>
      <c r="P819" s="4">
        <f>'[2]Marketshare 2010'!$ID$79</f>
        <v>2628408.7349999999</v>
      </c>
      <c r="Q819" s="29">
        <f t="shared" ref="Q819:Q882" si="6">(P819/0.09)/N819</f>
        <v>0.18667583728911108</v>
      </c>
      <c r="R819" s="49">
        <v>1099741.5</v>
      </c>
      <c r="S819" s="11">
        <f t="shared" ref="S819:S882" si="7">(R819/R766)-1</f>
        <v>0.10566636802636076</v>
      </c>
      <c r="T819" s="4">
        <v>4105</v>
      </c>
      <c r="U819" s="38">
        <f>[1]Data!$X814</f>
        <v>912036.08</v>
      </c>
      <c r="V819" s="38">
        <f>[1]Data!$Y814</f>
        <v>2771842.8499999996</v>
      </c>
      <c r="W819" s="51">
        <v>1394</v>
      </c>
      <c r="X819" s="50">
        <v>91464675.769999996</v>
      </c>
      <c r="Y819" s="11">
        <v>0.3240664163229332</v>
      </c>
      <c r="Z819" s="50">
        <v>1155634.8299999998</v>
      </c>
      <c r="AA819" s="29">
        <v>8.4231777296989593E-2</v>
      </c>
    </row>
    <row r="820" spans="1:27" ht="13" x14ac:dyDescent="0.3">
      <c r="A820" s="35">
        <v>41840</v>
      </c>
      <c r="B820" s="86" t="e">
        <f t="shared" si="0"/>
        <v>#REF!</v>
      </c>
      <c r="C820" s="13" t="e">
        <f t="shared" si="1"/>
        <v>#REF!</v>
      </c>
      <c r="D820" s="47">
        <f>[1]Data!$AJ815</f>
        <v>3898530.65</v>
      </c>
      <c r="E820" s="91">
        <f>[1]Data!$I815</f>
        <v>14257072.370000001</v>
      </c>
      <c r="G820" s="13">
        <f t="shared" si="2"/>
        <v>0.19476639481957014</v>
      </c>
      <c r="H820" s="34">
        <v>8616</v>
      </c>
      <c r="I820" s="4">
        <f>'[2]Marketshare 2010'!$IE$15</f>
        <v>1806980905.4799998</v>
      </c>
      <c r="J820" s="48">
        <f t="shared" si="3"/>
        <v>-3.6569349471964663E-2</v>
      </c>
      <c r="K820" s="4">
        <f>'[2]Marketshare 2010'!$IE$69</f>
        <v>8819453.0430000015</v>
      </c>
      <c r="L820" s="29">
        <f t="shared" si="4"/>
        <v>5.4230746104076438E-2</v>
      </c>
      <c r="M820" s="4">
        <v>309</v>
      </c>
      <c r="N820" s="4">
        <f>'[2]Marketshare 2010'!$IE$26</f>
        <v>189614470</v>
      </c>
      <c r="O820" s="12">
        <f t="shared" si="5"/>
        <v>0.42096448677581466</v>
      </c>
      <c r="P820" s="4">
        <f>'[2]Marketshare 2010'!$IE$79</f>
        <v>5437619.3250000002</v>
      </c>
      <c r="Q820" s="29">
        <f t="shared" si="6"/>
        <v>0.31863598015489014</v>
      </c>
      <c r="R820" s="49">
        <v>1004177.3200000001</v>
      </c>
      <c r="S820" s="11">
        <f t="shared" si="7"/>
        <v>0.27626296679479467</v>
      </c>
      <c r="T820" s="4">
        <v>4105</v>
      </c>
      <c r="U820" s="38">
        <f>[1]Data!$X815</f>
        <v>1389899.74</v>
      </c>
      <c r="V820" s="38">
        <f>[1]Data!$Y815</f>
        <v>2702575.99</v>
      </c>
      <c r="W820" s="51">
        <v>1394</v>
      </c>
      <c r="X820" s="50" t="e">
        <f>'[3]From Apr 2018'!P10</f>
        <v>#REF!</v>
      </c>
      <c r="Y820" s="11" t="e">
        <f t="shared" ref="Y820:Y841" si="8">(X820/X767)-1</f>
        <v>#REF!</v>
      </c>
      <c r="Z820" s="50" t="e">
        <f>'[3]From Apr 2018'!$P$18</f>
        <v>#REF!</v>
      </c>
      <c r="AA820" s="29" t="e">
        <f t="shared" ref="AA820:AA825" si="9">(Z820/0.15)/X820</f>
        <v>#REF!</v>
      </c>
    </row>
    <row r="821" spans="1:27" ht="13" x14ac:dyDescent="0.3">
      <c r="A821" s="35">
        <v>41847</v>
      </c>
      <c r="B821" s="86" t="e">
        <f t="shared" si="0"/>
        <v>#REF!</v>
      </c>
      <c r="C821" s="13" t="e">
        <f t="shared" si="1"/>
        <v>#REF!</v>
      </c>
      <c r="D821" s="47">
        <f>[1]Data!$AJ816</f>
        <v>4814456</v>
      </c>
      <c r="E821" s="91">
        <f>[1]Data!$I816</f>
        <v>12466516.780000001</v>
      </c>
      <c r="G821" s="13">
        <f t="shared" si="2"/>
        <v>0.24359289463419964</v>
      </c>
      <c r="H821" s="34">
        <v>8616</v>
      </c>
      <c r="I821" s="4">
        <f>'[2]Marketshare 2010'!$IF$15</f>
        <v>1872904372.54</v>
      </c>
      <c r="J821" s="48">
        <f>(I821/I768)-1</f>
        <v>4.2249112606846273E-2</v>
      </c>
      <c r="K821" s="4">
        <f>'[2]Marketshare 2010'!$IF$69</f>
        <v>8743447.2230999991</v>
      </c>
      <c r="L821" s="29">
        <f t="shared" si="4"/>
        <v>5.1870995131613508E-2</v>
      </c>
      <c r="M821" s="4">
        <v>309</v>
      </c>
      <c r="N821" s="4">
        <f>'[2]Marketshare 2010'!$IF$26</f>
        <v>155928010</v>
      </c>
      <c r="O821" s="12">
        <f t="shared" si="5"/>
        <v>0.35256232786763597</v>
      </c>
      <c r="P821" s="4">
        <f>'[2]Marketshare 2010'!$IF$79</f>
        <v>3723069.5549999997</v>
      </c>
      <c r="Q821" s="29">
        <f t="shared" si="6"/>
        <v>0.26529832260412994</v>
      </c>
      <c r="R821" s="49">
        <v>1185000.75</v>
      </c>
      <c r="S821" s="11">
        <f t="shared" si="7"/>
        <v>0.45650422074375618</v>
      </c>
      <c r="T821" s="4">
        <v>4105</v>
      </c>
      <c r="U821" s="38">
        <f>[1]Data!$X816</f>
        <v>736488.11</v>
      </c>
      <c r="V821" s="38">
        <f>[1]Data!$Y816</f>
        <v>3250573.69</v>
      </c>
      <c r="W821" s="51">
        <v>1394</v>
      </c>
      <c r="X821" s="50" t="e">
        <f>'[3]From Apr 2018'!Q10</f>
        <v>#REF!</v>
      </c>
      <c r="Y821" s="11" t="e">
        <f t="shared" si="8"/>
        <v>#REF!</v>
      </c>
      <c r="Z821" s="50" t="e">
        <f>'[3]From Apr 2018'!$Q$18</f>
        <v>#REF!</v>
      </c>
      <c r="AA821" s="29" t="e">
        <f t="shared" si="9"/>
        <v>#REF!</v>
      </c>
    </row>
    <row r="822" spans="1:27" ht="13" x14ac:dyDescent="0.3">
      <c r="A822" s="35">
        <v>41854</v>
      </c>
      <c r="B822" s="86" t="e">
        <f t="shared" si="0"/>
        <v>#REF!</v>
      </c>
      <c r="C822" s="13" t="e">
        <f t="shared" si="1"/>
        <v>#REF!</v>
      </c>
      <c r="D822" s="47">
        <f>[1]Data!$AJ817</f>
        <v>0</v>
      </c>
      <c r="E822" s="91">
        <f>[1]Data!$I817</f>
        <v>13861156.42</v>
      </c>
      <c r="G822" s="13">
        <f t="shared" si="2"/>
        <v>0.25110342064413982</v>
      </c>
      <c r="H822" s="34">
        <v>8616</v>
      </c>
      <c r="I822" s="4">
        <f>'[2]Marketshare 2010'!$IG$15</f>
        <v>2112349540.0600002</v>
      </c>
      <c r="J822" s="48">
        <f>(I822/I769)-1</f>
        <v>4.5936757751147583E-2</v>
      </c>
      <c r="K822" s="4">
        <f>'[2]Marketshare 2010'!$IG$69</f>
        <v>10262256.271199999</v>
      </c>
      <c r="L822" s="29">
        <f t="shared" si="4"/>
        <v>5.3980209012548734E-2</v>
      </c>
      <c r="M822" s="4">
        <v>309</v>
      </c>
      <c r="N822" s="4">
        <f>'[2]Marketshare 2010'!$IG$26</f>
        <v>162096630</v>
      </c>
      <c r="O822" s="12">
        <f>(N822/N769)-1</f>
        <v>0.18817401967496772</v>
      </c>
      <c r="P822" s="4">
        <f>'[2]Marketshare 2010'!$IG$79</f>
        <v>3598900.1549999998</v>
      </c>
      <c r="Q822" s="29">
        <f>(P822/0.09)/N822</f>
        <v>0.24669099844950509</v>
      </c>
      <c r="R822" s="49">
        <v>1241774.26</v>
      </c>
      <c r="S822" s="11">
        <f t="shared" si="7"/>
        <v>0.29121051415273724</v>
      </c>
      <c r="T822" s="4">
        <v>4105</v>
      </c>
      <c r="U822" s="38">
        <f>[1]Data!$X817</f>
        <v>819269.23</v>
      </c>
      <c r="V822" s="38">
        <f>[1]Data!$Y817</f>
        <v>3095288.35</v>
      </c>
      <c r="W822" s="51">
        <v>1394</v>
      </c>
      <c r="X822" s="50" t="e">
        <f>'[3]From Apr 2018'!R10</f>
        <v>#REF!</v>
      </c>
      <c r="Y822" s="11" t="e">
        <f t="shared" si="8"/>
        <v>#REF!</v>
      </c>
      <c r="Z822" s="50" t="e">
        <f>'[3]From Apr 2018'!$R$18</f>
        <v>#REF!</v>
      </c>
      <c r="AA822" s="29" t="e">
        <f t="shared" si="9"/>
        <v>#REF!</v>
      </c>
    </row>
    <row r="823" spans="1:27" ht="13" x14ac:dyDescent="0.3">
      <c r="A823" s="35">
        <v>41861</v>
      </c>
      <c r="B823" s="86" t="e">
        <f t="shared" si="0"/>
        <v>#REF!</v>
      </c>
      <c r="C823" s="13" t="e">
        <f t="shared" si="1"/>
        <v>#REF!</v>
      </c>
      <c r="D823" s="47">
        <f>[1]Data!$AJ818</f>
        <v>0</v>
      </c>
      <c r="E823" s="91">
        <f>[1]Data!$I818</f>
        <v>11454813.239999998</v>
      </c>
      <c r="G823" s="13">
        <f t="shared" si="2"/>
        <v>-9.5766188835865296E-2</v>
      </c>
      <c r="H823" s="34">
        <v>8616</v>
      </c>
      <c r="I823" s="4">
        <f>'[2]Marketshare 2010'!$IH$15</f>
        <v>1867835128.7000003</v>
      </c>
      <c r="J823" s="48">
        <f t="shared" si="3"/>
        <v>-8.804871544273718E-2</v>
      </c>
      <c r="K823" s="4">
        <f>'[2]Marketshare 2010'!$IH$69</f>
        <v>8782057.0826999992</v>
      </c>
      <c r="L823" s="29">
        <f t="shared" si="4"/>
        <v>5.2241448150680124E-2</v>
      </c>
      <c r="M823" s="4">
        <v>309</v>
      </c>
      <c r="N823" s="4">
        <f>'[2]Marketshare 2010'!$IH$26</f>
        <v>187254580</v>
      </c>
      <c r="O823" s="12">
        <f>(N823/N770)-1</f>
        <v>0.21190428549109797</v>
      </c>
      <c r="P823" s="4">
        <f>'[2]Marketshare 2010'!$IH$79</f>
        <v>2672136.2250000001</v>
      </c>
      <c r="Q823" s="29">
        <f>(P823/0.09)/N823</f>
        <v>0.15855634879531386</v>
      </c>
      <c r="R823" s="49">
        <v>1086078.72</v>
      </c>
      <c r="S823" s="11">
        <f t="shared" si="7"/>
        <v>-2.9606251053539978E-3</v>
      </c>
      <c r="T823" s="4">
        <v>4105</v>
      </c>
      <c r="U823" s="38">
        <f>[1]Data!$X818</f>
        <v>1133199.99</v>
      </c>
      <c r="V823" s="38">
        <f>[1]Data!$Y818</f>
        <v>3460556.9200000004</v>
      </c>
      <c r="W823" s="51">
        <v>1394</v>
      </c>
      <c r="X823" s="50" t="e">
        <f>'[3]From Apr 2018'!S10</f>
        <v>#REF!</v>
      </c>
      <c r="Y823" s="11" t="e">
        <f t="shared" si="8"/>
        <v>#REF!</v>
      </c>
      <c r="Z823" s="50" t="e">
        <f>'[3]From Apr 2018'!$S$18</f>
        <v>#REF!</v>
      </c>
      <c r="AA823" s="29" t="e">
        <f t="shared" si="9"/>
        <v>#REF!</v>
      </c>
    </row>
    <row r="824" spans="1:27" ht="13" x14ac:dyDescent="0.3">
      <c r="A824" s="35">
        <v>41868</v>
      </c>
      <c r="B824" s="86" t="e">
        <f t="shared" si="0"/>
        <v>#REF!</v>
      </c>
      <c r="C824" s="13" t="e">
        <f t="shared" si="1"/>
        <v>#REF!</v>
      </c>
      <c r="D824" s="47">
        <f>[1]Data!$AJ819</f>
        <v>1223690</v>
      </c>
      <c r="E824" s="91">
        <f>[1]Data!$I819</f>
        <v>12877933.620000003</v>
      </c>
      <c r="G824" s="13">
        <f t="shared" si="2"/>
        <v>-8.8094198638691834E-3</v>
      </c>
      <c r="H824" s="34">
        <v>8616</v>
      </c>
      <c r="I824" s="4">
        <f>'[2]Marketshare 2010'!$II$15</f>
        <v>1815458325.0599997</v>
      </c>
      <c r="J824" s="48">
        <f t="shared" si="3"/>
        <v>-6.980616836803577E-2</v>
      </c>
      <c r="K824" s="4">
        <f>'[2]Marketshare 2010'!$II$69</f>
        <v>8244844.2837000005</v>
      </c>
      <c r="L824" s="29">
        <f t="shared" si="4"/>
        <v>5.0460745733159354E-2</v>
      </c>
      <c r="M824" s="4">
        <v>309</v>
      </c>
      <c r="N824" s="4">
        <f>'[2]Marketshare 2010'!$II$26</f>
        <v>209685680</v>
      </c>
      <c r="O824" s="12">
        <f t="shared" si="5"/>
        <v>0.44990592652112738</v>
      </c>
      <c r="P824" s="4">
        <f>'[2]Marketshare 2010'!$II$79</f>
        <v>4633089.3449999997</v>
      </c>
      <c r="Q824" s="29">
        <f t="shared" si="6"/>
        <v>0.24550446411028165</v>
      </c>
      <c r="R824" s="49">
        <v>982363.48999999987</v>
      </c>
      <c r="S824" s="11">
        <f t="shared" si="7"/>
        <v>4.7561273308571295E-2</v>
      </c>
      <c r="T824" s="4">
        <v>4105</v>
      </c>
      <c r="U824" s="38">
        <f>[1]Data!$X819</f>
        <v>902244.52</v>
      </c>
      <c r="V824" s="38">
        <f>[1]Data!$Y819</f>
        <v>3168775.0900000003</v>
      </c>
      <c r="W824" s="51">
        <v>1394</v>
      </c>
      <c r="X824" s="50" t="e">
        <f>'[3]From Apr 2018'!T10</f>
        <v>#REF!</v>
      </c>
      <c r="Y824" s="11" t="e">
        <f t="shared" si="8"/>
        <v>#REF!</v>
      </c>
      <c r="Z824" s="50" t="e">
        <f>'[3]From Apr 2018'!$T$18</f>
        <v>#REF!</v>
      </c>
      <c r="AA824" s="29" t="e">
        <f t="shared" si="9"/>
        <v>#REF!</v>
      </c>
    </row>
    <row r="825" spans="1:27" ht="13" x14ac:dyDescent="0.3">
      <c r="A825" s="35">
        <v>41875</v>
      </c>
      <c r="B825" s="86" t="e">
        <f t="shared" si="0"/>
        <v>#REF!</v>
      </c>
      <c r="C825" s="13" t="e">
        <f t="shared" si="1"/>
        <v>#REF!</v>
      </c>
      <c r="D825" s="47">
        <f>[1]Data!$AJ820</f>
        <v>3877103</v>
      </c>
      <c r="E825" s="91">
        <f>[1]Data!$I820</f>
        <v>13598508.280000001</v>
      </c>
      <c r="G825" s="13">
        <f t="shared" si="2"/>
        <v>0.3299790243114531</v>
      </c>
      <c r="H825" s="34">
        <v>8616</v>
      </c>
      <c r="I825" s="4">
        <f>'[2]Marketshare 2010'!$IJ$15</f>
        <v>1918902446.4699998</v>
      </c>
      <c r="J825" s="48">
        <f t="shared" si="3"/>
        <v>7.6109213053154212E-2</v>
      </c>
      <c r="K825" s="4">
        <f>'[2]Marketshare 2010'!$IJ$69</f>
        <v>8786369.3355</v>
      </c>
      <c r="L825" s="29">
        <f t="shared" si="4"/>
        <v>5.0876127720610675E-2</v>
      </c>
      <c r="M825" s="4">
        <v>309</v>
      </c>
      <c r="N825" s="4">
        <f>'[2]Marketshare 2010'!$IJ$26</f>
        <v>187546215</v>
      </c>
      <c r="O825" s="12">
        <f t="shared" si="5"/>
        <v>0.35333757763908991</v>
      </c>
      <c r="P825" s="4">
        <f>'[2]Marketshare 2010'!$IJ$79</f>
        <v>4812138.9449999994</v>
      </c>
      <c r="Q825" s="29">
        <f t="shared" si="6"/>
        <v>0.28509351948265121</v>
      </c>
      <c r="R825" s="49">
        <v>1025871.34</v>
      </c>
      <c r="S825" s="11">
        <f t="shared" si="7"/>
        <v>0.20906430151886601</v>
      </c>
      <c r="T825" s="4">
        <v>4105</v>
      </c>
      <c r="U825" s="38">
        <f>[1]Data!$X820</f>
        <v>784779.05</v>
      </c>
      <c r="V825" s="38">
        <f>[1]Data!$Y820</f>
        <v>3236268.6100000003</v>
      </c>
      <c r="W825" s="51">
        <v>1394</v>
      </c>
      <c r="X825" s="50" t="e">
        <f>'[3]From Apr 2018'!U10</f>
        <v>#REF!</v>
      </c>
      <c r="Y825" s="11" t="e">
        <f t="shared" si="8"/>
        <v>#REF!</v>
      </c>
      <c r="Z825" s="50" t="e">
        <f>'[3]From Apr 2018'!$U$18</f>
        <v>#REF!</v>
      </c>
      <c r="AA825" s="29" t="e">
        <f t="shared" si="9"/>
        <v>#REF!</v>
      </c>
    </row>
    <row r="826" spans="1:27" ht="13" x14ac:dyDescent="0.3">
      <c r="A826" s="35">
        <v>41882</v>
      </c>
      <c r="B826" s="86" t="e">
        <f t="shared" si="0"/>
        <v>#REF!</v>
      </c>
      <c r="C826" s="13" t="e">
        <f t="shared" si="1"/>
        <v>#REF!</v>
      </c>
      <c r="D826" s="47">
        <f>[1]Data!$AJ821</f>
        <v>3646276</v>
      </c>
      <c r="E826" s="91">
        <f>[1]Data!$I821</f>
        <v>14677638.23</v>
      </c>
      <c r="G826" s="13">
        <f t="shared" si="2"/>
        <v>0.17710646627665527</v>
      </c>
      <c r="H826" s="34">
        <v>8616</v>
      </c>
      <c r="I826" s="4">
        <f>'[2]Marketshare 2010'!$IK$15</f>
        <v>2167836207.3800001</v>
      </c>
      <c r="J826" s="48">
        <f t="shared" si="3"/>
        <v>0.13863205581475291</v>
      </c>
      <c r="K826" s="4">
        <f>'[2]Marketshare 2010'!$IK$69</f>
        <v>10486949.6952</v>
      </c>
      <c r="L826" s="29">
        <f t="shared" si="4"/>
        <v>5.3750215483680641E-2</v>
      </c>
      <c r="M826" s="4">
        <v>309</v>
      </c>
      <c r="N826" s="4">
        <f>'[2]Marketshare 2010'!$IK$26</f>
        <v>187624735</v>
      </c>
      <c r="O826" s="12">
        <f t="shared" si="5"/>
        <v>0.21705338570076171</v>
      </c>
      <c r="P826" s="4">
        <f>'[2]Marketshare 2010'!$IK$79</f>
        <v>4190688.54</v>
      </c>
      <c r="Q826" s="29">
        <f t="shared" si="6"/>
        <v>0.24817200141548501</v>
      </c>
      <c r="R826" s="49">
        <v>1330566.1300000001</v>
      </c>
      <c r="S826" s="11">
        <f t="shared" si="7"/>
        <v>0.49150352123621177</v>
      </c>
      <c r="T826" s="4">
        <v>4105</v>
      </c>
      <c r="U826" s="38">
        <f>[1]Data!$X821</f>
        <v>1243325.1299999999</v>
      </c>
      <c r="V826" s="38">
        <f>[1]Data!$Y821</f>
        <v>2721699.42</v>
      </c>
      <c r="W826" s="51">
        <v>1394</v>
      </c>
      <c r="X826" s="50" t="e">
        <f>'[3]From Apr 2018'!V10</f>
        <v>#REF!</v>
      </c>
      <c r="Y826" s="11" t="e">
        <f t="shared" si="8"/>
        <v>#REF!</v>
      </c>
      <c r="Z826" s="50" t="e">
        <f>'[3]From Apr 2018'!$V$18</f>
        <v>#REF!</v>
      </c>
      <c r="AA826" s="29" t="e">
        <f>(Z826/0.15)/X826</f>
        <v>#REF!</v>
      </c>
    </row>
    <row r="827" spans="1:27" ht="13" x14ac:dyDescent="0.3">
      <c r="A827" s="35">
        <v>41889</v>
      </c>
      <c r="B827" s="86" t="e">
        <f t="shared" si="0"/>
        <v>#REF!</v>
      </c>
      <c r="C827" s="13" t="e">
        <f t="shared" si="1"/>
        <v>#REF!</v>
      </c>
      <c r="D827" s="47">
        <f>[1]Data!$AJ822</f>
        <v>4542700</v>
      </c>
      <c r="E827" s="91">
        <f>[1]Data!$I822</f>
        <v>12451028.34</v>
      </c>
      <c r="G827" s="13">
        <f t="shared" si="2"/>
        <v>-8.7405039409438112E-2</v>
      </c>
      <c r="H827" s="34">
        <v>8616</v>
      </c>
      <c r="I827" s="4">
        <f>'[2]Marketshare 2010'!$IL$15</f>
        <v>1964960096.1299999</v>
      </c>
      <c r="J827" s="48">
        <f t="shared" si="3"/>
        <v>-8.2279490116643261E-2</v>
      </c>
      <c r="K827" s="4">
        <f>'[2]Marketshare 2010'!$IL$69</f>
        <v>8799548.4719999991</v>
      </c>
      <c r="L827" s="29">
        <f t="shared" si="4"/>
        <v>4.9758140632252028E-2</v>
      </c>
      <c r="M827" s="4">
        <v>309</v>
      </c>
      <c r="N827" s="4">
        <f>'[2]Marketshare 2010'!$IL$26</f>
        <v>163002410</v>
      </c>
      <c r="O827" s="12">
        <f t="shared" si="5"/>
        <v>-4.2255236273062824E-2</v>
      </c>
      <c r="P827" s="4">
        <f>'[2]Marketshare 2010'!$IL$79</f>
        <v>3651479.8649999998</v>
      </c>
      <c r="Q827" s="29">
        <f t="shared" si="6"/>
        <v>0.24890428613908225</v>
      </c>
      <c r="R827" s="49">
        <v>1242542.47</v>
      </c>
      <c r="S827" s="11">
        <f t="shared" si="7"/>
        <v>0.13694498656286758</v>
      </c>
      <c r="T827" s="4">
        <v>4105</v>
      </c>
      <c r="U827" s="38">
        <f>[1]Data!$X822</f>
        <v>898969.49</v>
      </c>
      <c r="V827" s="38">
        <f>[1]Data!$Y822</f>
        <v>2940134.44</v>
      </c>
      <c r="W827" s="51">
        <v>1394</v>
      </c>
      <c r="X827" s="50" t="e">
        <f>'[3]From Apr 2018'!W10</f>
        <v>#REF!</v>
      </c>
      <c r="Y827" s="11" t="e">
        <f t="shared" si="8"/>
        <v>#REF!</v>
      </c>
      <c r="Z827" s="50" t="e">
        <f>'[3]From Apr 2018'!$W$18</f>
        <v>#REF!</v>
      </c>
      <c r="AA827" s="29" t="e">
        <f>(Z827/0.15)/X827</f>
        <v>#REF!</v>
      </c>
    </row>
    <row r="828" spans="1:27" ht="13" x14ac:dyDescent="0.3">
      <c r="A828" s="35">
        <v>41896</v>
      </c>
      <c r="B828" s="86" t="e">
        <f t="shared" si="0"/>
        <v>#REF!</v>
      </c>
      <c r="C828" s="13" t="e">
        <f t="shared" si="1"/>
        <v>#REF!</v>
      </c>
      <c r="D828" s="47">
        <f>[1]Data!$AJ823</f>
        <v>3879885</v>
      </c>
      <c r="E828" s="91">
        <f>[1]Data!$I823</f>
        <v>10623436.550000001</v>
      </c>
      <c r="G828" s="13">
        <f t="shared" si="2"/>
        <v>-7.7022666949562391E-2</v>
      </c>
      <c r="H828" s="34">
        <v>8616</v>
      </c>
      <c r="I828" s="4">
        <f>'[2]Marketshare 2010'!$IM$15</f>
        <v>1745657396.27</v>
      </c>
      <c r="J828" s="48">
        <f t="shared" si="3"/>
        <v>-9.5161131697822587E-2</v>
      </c>
      <c r="K828" s="4">
        <f>'[2]Marketshare 2010'!$IM$69</f>
        <v>8141378.7807</v>
      </c>
      <c r="L828" s="29">
        <f t="shared" si="4"/>
        <v>5.1819884258668493E-2</v>
      </c>
      <c r="M828" s="4">
        <v>309</v>
      </c>
      <c r="N828" s="4">
        <f>'[2]Marketshare 2010'!$IM$26</f>
        <v>141826820</v>
      </c>
      <c r="O828" s="12">
        <f t="shared" si="5"/>
        <v>-7.542556596957839E-2</v>
      </c>
      <c r="P828" s="4">
        <f>'[2]Marketshare 2010'!$IM$79</f>
        <v>2482057.665</v>
      </c>
      <c r="Q828" s="29">
        <f t="shared" si="6"/>
        <v>0.19445136328939758</v>
      </c>
      <c r="R828" s="49">
        <v>867503.05</v>
      </c>
      <c r="S828" s="11">
        <f t="shared" si="7"/>
        <v>-0.18510274038229235</v>
      </c>
      <c r="T828" s="4">
        <v>4105</v>
      </c>
      <c r="U828" s="38">
        <f>[1]Data!$X823</f>
        <v>1020036.2</v>
      </c>
      <c r="V828" s="38">
        <f>[1]Data!$Y823</f>
        <v>3300045.71</v>
      </c>
      <c r="W828" s="51">
        <v>1394</v>
      </c>
      <c r="X828" s="50" t="e">
        <f>'[3]From Apr 2018'!X10</f>
        <v>#REF!</v>
      </c>
      <c r="Y828" s="11" t="e">
        <f t="shared" si="8"/>
        <v>#REF!</v>
      </c>
      <c r="Z828" s="50" t="e">
        <f>'[3]From Apr 2018'!$X$18</f>
        <v>#REF!</v>
      </c>
      <c r="AA828" s="29" t="e">
        <f>(Z828/0.15)/X828</f>
        <v>#REF!</v>
      </c>
    </row>
    <row r="829" spans="1:27" ht="13" x14ac:dyDescent="0.3">
      <c r="A829" s="35">
        <v>41903</v>
      </c>
      <c r="B829" s="86" t="e">
        <f t="shared" si="0"/>
        <v>#REF!</v>
      </c>
      <c r="C829" s="13" t="e">
        <f t="shared" si="1"/>
        <v>#REF!</v>
      </c>
      <c r="D829" s="47">
        <f>[1]Data!$AJ824</f>
        <v>4259380</v>
      </c>
      <c r="E829" s="91">
        <f>[1]Data!$I824</f>
        <v>11609630.880000001</v>
      </c>
      <c r="G829" s="13">
        <f t="shared" si="2"/>
        <v>9.1322839754199858E-2</v>
      </c>
      <c r="H829" s="34">
        <v>8616</v>
      </c>
      <c r="I829" s="4">
        <f>'[2]Marketshare 2010'!$IN$15</f>
        <v>1725028239.5</v>
      </c>
      <c r="J829" s="48">
        <f t="shared" si="3"/>
        <v>-2.782151453194337E-2</v>
      </c>
      <c r="K829" s="4">
        <f>'[2]Marketshare 2010'!$IN$69</f>
        <v>7850035.5425999984</v>
      </c>
      <c r="L829" s="29">
        <f t="shared" si="4"/>
        <v>5.0563008270103155E-2</v>
      </c>
      <c r="M829" s="4">
        <v>309</v>
      </c>
      <c r="N829" s="4">
        <f>'[2]Marketshare 2010'!$IN$26</f>
        <v>142660545</v>
      </c>
      <c r="O829" s="12">
        <f t="shared" si="5"/>
        <v>4.9076911133722145E-2</v>
      </c>
      <c r="P829" s="4">
        <f>'[2]Marketshare 2010'!$IN$79</f>
        <v>3759595.29</v>
      </c>
      <c r="Q829" s="29">
        <f t="shared" si="6"/>
        <v>0.29281593589874483</v>
      </c>
      <c r="R829" s="49">
        <v>910251.48</v>
      </c>
      <c r="S829" s="11">
        <f t="shared" si="7"/>
        <v>7.1382602140172002E-2</v>
      </c>
      <c r="T829" s="4">
        <v>4105</v>
      </c>
      <c r="U829" s="38">
        <f>[1]Data!$X824</f>
        <v>832456.13</v>
      </c>
      <c r="V829" s="38">
        <f>[1]Data!$Y824</f>
        <v>3393073.29</v>
      </c>
      <c r="W829" s="51">
        <v>1394</v>
      </c>
      <c r="X829" s="50" t="e">
        <f>'[3]From Apr 2018'!Y10</f>
        <v>#REF!</v>
      </c>
      <c r="Y829" s="11" t="e">
        <f t="shared" si="8"/>
        <v>#REF!</v>
      </c>
      <c r="Z829" s="50" t="e">
        <f>'[3]From Apr 2018'!$Y$18</f>
        <v>#REF!</v>
      </c>
      <c r="AA829" s="29" t="e">
        <f>(Z829/0.15)/X829</f>
        <v>#REF!</v>
      </c>
    </row>
    <row r="830" spans="1:27" ht="13" x14ac:dyDescent="0.3">
      <c r="A830" s="35">
        <v>41910</v>
      </c>
      <c r="B830" s="86" t="e">
        <f t="shared" si="0"/>
        <v>#REF!</v>
      </c>
      <c r="C830" s="13" t="e">
        <f t="shared" si="1"/>
        <v>#REF!</v>
      </c>
      <c r="D830" s="47">
        <f>[1]Data!$AJ825</f>
        <v>5395926.1699999999</v>
      </c>
      <c r="E830" s="91">
        <f>[1]Data!$I825</f>
        <v>12203443.08</v>
      </c>
      <c r="G830" s="13">
        <f t="shared" si="2"/>
        <v>0.11286143317622055</v>
      </c>
      <c r="H830" s="34">
        <v>8616</v>
      </c>
      <c r="I830" s="4">
        <f>'[2]Marketshare 2010'!$IQ$15</f>
        <v>1963047629.0999999</v>
      </c>
      <c r="J830" s="48">
        <f t="shared" si="3"/>
        <v>7.517207619314159E-2</v>
      </c>
      <c r="K830" s="4">
        <f>'[2]Marketshare 2010'!$IO$69</f>
        <v>9732097.4408999998</v>
      </c>
      <c r="L830" s="29">
        <f t="shared" si="4"/>
        <v>5.5084968090955838E-2</v>
      </c>
      <c r="M830" s="4">
        <v>309</v>
      </c>
      <c r="N830" s="4">
        <f>'[2]Marketshare 2010'!$IO$26</f>
        <v>148160230</v>
      </c>
      <c r="O830" s="12">
        <f t="shared" si="5"/>
        <v>0.11129610582245308</v>
      </c>
      <c r="P830" s="4">
        <f>'[2]Marketshare 2010'!$IO$79</f>
        <v>2471345.64</v>
      </c>
      <c r="Q830" s="29">
        <f t="shared" si="6"/>
        <v>0.18533580840148536</v>
      </c>
      <c r="R830" s="49">
        <v>1181376.45</v>
      </c>
      <c r="S830" s="11">
        <f t="shared" si="7"/>
        <v>0.52516315691622273</v>
      </c>
      <c r="T830" s="4">
        <v>4105</v>
      </c>
      <c r="U830" s="38">
        <f>[1]Data!$X825</f>
        <v>1276460</v>
      </c>
      <c r="V830" s="38">
        <f>[1]Data!$Y825</f>
        <v>2804129.08</v>
      </c>
      <c r="W830" s="51">
        <v>1394</v>
      </c>
      <c r="X830" s="50" t="e">
        <f>'[3]From Apr 2018'!Z10</f>
        <v>#REF!</v>
      </c>
      <c r="Y830" s="11" t="e">
        <f t="shared" si="8"/>
        <v>#REF!</v>
      </c>
      <c r="Z830" s="50" t="e">
        <f>'[3]From Apr 2018'!$Z$18</f>
        <v>#REF!</v>
      </c>
      <c r="AA830" s="29" t="e">
        <f>(Z830/0.15)/X830</f>
        <v>#REF!</v>
      </c>
    </row>
    <row r="831" spans="1:27" ht="13" x14ac:dyDescent="0.3">
      <c r="A831" s="35">
        <v>41917</v>
      </c>
      <c r="B831" s="86" t="e">
        <f t="shared" si="0"/>
        <v>#REF!</v>
      </c>
      <c r="C831" s="13" t="e">
        <f t="shared" si="1"/>
        <v>#REF!</v>
      </c>
      <c r="D831" s="47">
        <f>[1]Data!$AJ826</f>
        <v>4245250.75</v>
      </c>
      <c r="E831" s="91">
        <f>[1]Data!$I826</f>
        <v>12805861.979999999</v>
      </c>
      <c r="G831" s="13">
        <f t="shared" si="2"/>
        <v>-4.9874151670499911E-2</v>
      </c>
      <c r="H831" s="34">
        <v>8616</v>
      </c>
      <c r="I831" s="4">
        <f>'[2]Marketshare 2010'!$IP$15</f>
        <v>1986560454.6500001</v>
      </c>
      <c r="J831" s="48">
        <f t="shared" si="3"/>
        <v>-0.13515487550633687</v>
      </c>
      <c r="K831" s="4">
        <f>'[2]Marketshare 2010'!$IP$69</f>
        <v>9430268.5583999995</v>
      </c>
      <c r="L831" s="29">
        <f t="shared" si="4"/>
        <v>5.2744814040134855E-2</v>
      </c>
      <c r="M831" s="4">
        <v>309</v>
      </c>
      <c r="N831" s="4">
        <f>'[2]Marketshare 2010'!$IP$26</f>
        <v>154730830</v>
      </c>
      <c r="O831" s="12">
        <f t="shared" si="5"/>
        <v>1.3352896849706974E-2</v>
      </c>
      <c r="P831" s="4">
        <f>'[2]Marketshare 2010'!$IP$79</f>
        <v>3376206.63</v>
      </c>
      <c r="Q831" s="29">
        <f t="shared" si="6"/>
        <v>0.24244300247080688</v>
      </c>
      <c r="R831" s="49">
        <v>1251320.6400000001</v>
      </c>
      <c r="S831" s="11">
        <f t="shared" si="7"/>
        <v>0.18508121294930224</v>
      </c>
      <c r="T831" s="4">
        <v>4105</v>
      </c>
      <c r="U831" s="38">
        <f>[1]Data!$X826</f>
        <v>891216.38</v>
      </c>
      <c r="V831" s="38">
        <f>[1]Data!$Y826</f>
        <v>3557206.57</v>
      </c>
      <c r="W831" s="51">
        <v>1394</v>
      </c>
      <c r="X831" s="50" t="e">
        <f>'[3]From Apr 2018'!AA10</f>
        <v>#REF!</v>
      </c>
      <c r="Y831" s="11" t="e">
        <f t="shared" si="8"/>
        <v>#REF!</v>
      </c>
      <c r="Z831" s="50" t="e">
        <f>'[3]From Apr 2018'!$AA$18</f>
        <v>#REF!</v>
      </c>
      <c r="AA831" s="29" t="e">
        <f t="shared" ref="AA831:AA841" si="10">(Z831/0.15)/X831</f>
        <v>#REF!</v>
      </c>
    </row>
    <row r="832" spans="1:27" ht="13" x14ac:dyDescent="0.3">
      <c r="A832" s="35">
        <v>41924</v>
      </c>
      <c r="B832" s="86" t="e">
        <f t="shared" si="0"/>
        <v>#REF!</v>
      </c>
      <c r="C832" s="13" t="e">
        <f t="shared" si="1"/>
        <v>#REF!</v>
      </c>
      <c r="D832" s="47">
        <f>[1]Data!$AJ827</f>
        <v>6069030</v>
      </c>
      <c r="E832" s="91">
        <f>[1]Data!$I827</f>
        <v>12694833.050000001</v>
      </c>
      <c r="G832" s="13">
        <f t="shared" si="2"/>
        <v>6.3656463759271364E-2</v>
      </c>
      <c r="H832" s="34">
        <v>8616</v>
      </c>
      <c r="I832" s="4">
        <f>'[2]Marketshare 2010'!$IQ$15</f>
        <v>1963047629.0999999</v>
      </c>
      <c r="J832" s="48">
        <f t="shared" si="3"/>
        <v>-3.0900162387003993E-2</v>
      </c>
      <c r="K832" s="4">
        <f>'[2]Marketshare 2010'!$IQ$69</f>
        <v>9005957.1404999997</v>
      </c>
      <c r="L832" s="29">
        <f t="shared" si="4"/>
        <v>5.0974917249398288E-2</v>
      </c>
      <c r="M832" s="4">
        <v>309</v>
      </c>
      <c r="N832" s="4">
        <f>'[2]Marketshare 2010'!$IQ$26</f>
        <v>169921625</v>
      </c>
      <c r="O832" s="12">
        <f t="shared" si="5"/>
        <v>0.14841401949135546</v>
      </c>
      <c r="P832" s="4">
        <f>'[2]Marketshare 2010'!$IQ$79</f>
        <v>3688875.9</v>
      </c>
      <c r="Q832" s="29">
        <f t="shared" si="6"/>
        <v>0.24121420684389053</v>
      </c>
      <c r="R832" s="49">
        <v>1068175.1200000001</v>
      </c>
      <c r="S832" s="11">
        <f t="shared" si="7"/>
        <v>3.6678776512364619E-2</v>
      </c>
      <c r="T832" s="4">
        <v>4105</v>
      </c>
      <c r="U832" s="38">
        <f>[1]Data!$X827</f>
        <v>1378699.37</v>
      </c>
      <c r="V832" s="38">
        <f>[1]Data!$Y827</f>
        <v>2701017.3800000004</v>
      </c>
      <c r="W832" s="51">
        <v>1394</v>
      </c>
      <c r="X832" s="50" t="e">
        <f>'[3]From Apr 2018'!AB10</f>
        <v>#REF!</v>
      </c>
      <c r="Y832" s="11" t="e">
        <f t="shared" si="8"/>
        <v>#REF!</v>
      </c>
      <c r="Z832" s="50" t="e">
        <f>'[3]From Apr 2018'!$AB$18</f>
        <v>#REF!</v>
      </c>
      <c r="AA832" s="29" t="e">
        <f t="shared" si="10"/>
        <v>#REF!</v>
      </c>
    </row>
    <row r="833" spans="1:27" ht="13" x14ac:dyDescent="0.3">
      <c r="A833" s="35">
        <v>41931</v>
      </c>
      <c r="B833" s="86" t="e">
        <f t="shared" si="0"/>
        <v>#REF!</v>
      </c>
      <c r="C833" s="13" t="e">
        <f t="shared" si="1"/>
        <v>#REF!</v>
      </c>
      <c r="D833" s="47">
        <f>[1]Data!$AJ828</f>
        <v>5112855</v>
      </c>
      <c r="E833" s="91">
        <f>[1]Data!$I828</f>
        <v>12329614.470000001</v>
      </c>
      <c r="G833" s="13">
        <f t="shared" si="2"/>
        <v>9.6033625322057947E-2</v>
      </c>
      <c r="H833" s="34">
        <v>8616</v>
      </c>
      <c r="I833" s="4">
        <f>'[2]Marketshare 2010'!$IR$15</f>
        <v>1805862635.23</v>
      </c>
      <c r="J833" s="48">
        <f t="shared" si="3"/>
        <v>-2.4394920047238422E-2</v>
      </c>
      <c r="K833" s="4">
        <f>'[2]Marketshare 2010'!$IR$69</f>
        <v>8188638.6231000004</v>
      </c>
      <c r="L833" s="29">
        <f t="shared" si="4"/>
        <v>5.0383053403401254E-2</v>
      </c>
      <c r="M833" s="4">
        <v>309</v>
      </c>
      <c r="N833" s="4">
        <f>'[2]Marketshare 2010'!$IR$26</f>
        <v>171538740</v>
      </c>
      <c r="O833" s="12">
        <f t="shared" si="5"/>
        <v>0.27092607517077671</v>
      </c>
      <c r="P833" s="4">
        <f>'[2]Marketshare 2010'!$IR$79</f>
        <v>4140975.8249999997</v>
      </c>
      <c r="Q833" s="29">
        <f t="shared" si="6"/>
        <v>0.268224206963395</v>
      </c>
      <c r="R833" s="49">
        <v>973661.39999999991</v>
      </c>
      <c r="S833" s="11">
        <f t="shared" si="7"/>
        <v>0.13163373501705555</v>
      </c>
      <c r="T833" s="4">
        <v>4105</v>
      </c>
      <c r="U833" s="38">
        <f>[1]Data!$X828</f>
        <v>1033482.36</v>
      </c>
      <c r="V833" s="38">
        <f>[1]Data!$Y828</f>
        <v>2933187.2600000002</v>
      </c>
      <c r="W833" s="51">
        <v>1394</v>
      </c>
      <c r="X833" s="50" t="e">
        <f>'[3]From Apr 2018'!AC10</f>
        <v>#REF!</v>
      </c>
      <c r="Y833" s="11" t="e">
        <f t="shared" si="8"/>
        <v>#REF!</v>
      </c>
      <c r="Z833" s="50" t="e">
        <f>'[3]From Apr 2018'!$AC$18</f>
        <v>#REF!</v>
      </c>
      <c r="AA833" s="29" t="e">
        <f t="shared" si="10"/>
        <v>#REF!</v>
      </c>
    </row>
    <row r="834" spans="1:27" ht="13" x14ac:dyDescent="0.3">
      <c r="A834" s="35">
        <v>41938</v>
      </c>
      <c r="B834" s="86" t="e">
        <f t="shared" si="0"/>
        <v>#REF!</v>
      </c>
      <c r="C834" s="13" t="e">
        <f t="shared" si="1"/>
        <v>#REF!</v>
      </c>
      <c r="D834" s="47">
        <f>[1]Data!$AJ829</f>
        <v>4351498.75</v>
      </c>
      <c r="E834" s="91">
        <f>[1]Data!$I829</f>
        <v>10439239.300000001</v>
      </c>
      <c r="G834" s="13">
        <f t="shared" si="2"/>
        <v>-3.267482092505436E-2</v>
      </c>
      <c r="H834" s="34">
        <v>8616</v>
      </c>
      <c r="I834" s="4">
        <f>'[2]Marketshare 2010'!$IS$15</f>
        <v>1887880086.0799997</v>
      </c>
      <c r="J834" s="48">
        <f t="shared" si="3"/>
        <v>5.0687204774990224E-2</v>
      </c>
      <c r="K834" s="4">
        <f>'[2]Marketshare 2010'!$IS$69</f>
        <v>8824765.2524999995</v>
      </c>
      <c r="L834" s="29">
        <f t="shared" si="4"/>
        <v>5.1938122539126656E-2</v>
      </c>
      <c r="M834" s="4">
        <v>309</v>
      </c>
      <c r="N834" s="4">
        <f>'[2]Marketshare 2010'!$IS$26</f>
        <v>158087225</v>
      </c>
      <c r="O834" s="12">
        <f t="shared" si="5"/>
        <v>0.25463819984241898</v>
      </c>
      <c r="P834" s="4">
        <f>'[2]Marketshare 2010'!$IS$79</f>
        <v>1614474.0449999999</v>
      </c>
      <c r="Q834" s="29">
        <f t="shared" si="6"/>
        <v>0.113472802751772</v>
      </c>
      <c r="R834" s="49">
        <v>1097198.81</v>
      </c>
      <c r="S834" s="11">
        <f t="shared" si="7"/>
        <v>0.42519284905205268</v>
      </c>
      <c r="T834" s="4">
        <v>4105</v>
      </c>
      <c r="U834" s="38">
        <f>[1]Data!$X829</f>
        <v>818413.94</v>
      </c>
      <c r="V834" s="38">
        <f>[1]Data!$Y829</f>
        <v>3726484.7199999997</v>
      </c>
      <c r="W834" s="51">
        <v>1394</v>
      </c>
      <c r="X834" s="50" t="e">
        <f>'[3]From Apr 2018'!AD10</f>
        <v>#REF!</v>
      </c>
      <c r="Y834" s="11" t="e">
        <f t="shared" si="8"/>
        <v>#REF!</v>
      </c>
      <c r="Z834" s="50" t="e">
        <f>'[3]From Apr 2018'!$AD$18</f>
        <v>#REF!</v>
      </c>
      <c r="AA834" s="29" t="e">
        <f t="shared" si="10"/>
        <v>#REF!</v>
      </c>
    </row>
    <row r="835" spans="1:27" ht="13" x14ac:dyDescent="0.3">
      <c r="A835" s="35">
        <v>41945</v>
      </c>
      <c r="B835" s="86" t="e">
        <f t="shared" si="0"/>
        <v>#REF!</v>
      </c>
      <c r="C835" s="13" t="e">
        <f t="shared" si="1"/>
        <v>#REF!</v>
      </c>
      <c r="D835" s="47">
        <f>[1]Data!$AJ830</f>
        <v>2960984</v>
      </c>
      <c r="E835" s="91">
        <f>[1]Data!$I830</f>
        <v>14175051.700000001</v>
      </c>
      <c r="G835" s="13">
        <f t="shared" si="2"/>
        <v>0.18576827519309469</v>
      </c>
      <c r="H835" s="34">
        <v>8616</v>
      </c>
      <c r="I835" s="4">
        <f>'[2]Marketshare 2010'!$IT$15</f>
        <v>2063030296.2399998</v>
      </c>
      <c r="J835" s="48">
        <f t="shared" si="3"/>
        <v>5.4861808090416186E-3</v>
      </c>
      <c r="K835" s="4">
        <f>'[2]Marketshare 2010'!$IT$69</f>
        <v>10260087.105599999</v>
      </c>
      <c r="L835" s="29">
        <f t="shared" si="4"/>
        <v>5.5258988705969958E-2</v>
      </c>
      <c r="M835" s="4">
        <v>309</v>
      </c>
      <c r="N835" s="4">
        <f>'[2]Marketshare 2010'!$IT$26</f>
        <v>156930700</v>
      </c>
      <c r="O835" s="12">
        <f t="shared" si="5"/>
        <v>0.15461012366749238</v>
      </c>
      <c r="P835" s="4">
        <f>'[2]Marketshare 2010'!$IT$79</f>
        <v>3914964.3149999999</v>
      </c>
      <c r="Q835" s="29">
        <f t="shared" si="6"/>
        <v>0.27718989018719725</v>
      </c>
      <c r="R835" s="49">
        <v>1388976.3500000003</v>
      </c>
      <c r="S835" s="11">
        <f t="shared" si="7"/>
        <v>0.48030220292541292</v>
      </c>
      <c r="T835" s="4">
        <v>4105</v>
      </c>
      <c r="U835" s="38">
        <f>[1]Data!$X830</f>
        <v>1370549.56</v>
      </c>
      <c r="V835" s="38">
        <f>[1]Data!$Y830</f>
        <v>3816566.57</v>
      </c>
      <c r="W835" s="51">
        <v>1394</v>
      </c>
      <c r="X835" s="50" t="e">
        <f>'[3]From Apr 2018'!AE10</f>
        <v>#REF!</v>
      </c>
      <c r="Y835" s="11" t="e">
        <f t="shared" si="8"/>
        <v>#REF!</v>
      </c>
      <c r="Z835" s="50" t="e">
        <f>'[3]From Apr 2018'!$AE$18</f>
        <v>#REF!</v>
      </c>
      <c r="AA835" s="29" t="e">
        <f t="shared" si="10"/>
        <v>#REF!</v>
      </c>
    </row>
    <row r="836" spans="1:27" ht="13" x14ac:dyDescent="0.3">
      <c r="A836" s="35">
        <v>41952</v>
      </c>
      <c r="B836" s="86" t="e">
        <f t="shared" si="0"/>
        <v>#REF!</v>
      </c>
      <c r="C836" s="13" t="e">
        <f t="shared" si="1"/>
        <v>#REF!</v>
      </c>
      <c r="D836" s="47">
        <f>[1]Data!$AJ831</f>
        <v>3390570</v>
      </c>
      <c r="E836" s="91">
        <f>[1]Data!$I831</f>
        <v>12993127.170000002</v>
      </c>
      <c r="G836" s="13">
        <f t="shared" si="2"/>
        <v>8.8871239453043094E-2</v>
      </c>
      <c r="H836" s="34">
        <v>8616</v>
      </c>
      <c r="I836" s="4">
        <f>'[2]Marketshare 2010'!$IU$15</f>
        <v>1899767459.8400002</v>
      </c>
      <c r="J836" s="48">
        <f t="shared" si="3"/>
        <v>-4.2385477833940977E-2</v>
      </c>
      <c r="K836" s="4">
        <f>'[2]Marketshare 2010'!$IU$69</f>
        <v>9043619.6321999989</v>
      </c>
      <c r="L836" s="29">
        <f t="shared" si="4"/>
        <v>5.2893138083575181E-2</v>
      </c>
      <c r="M836" s="4">
        <v>309</v>
      </c>
      <c r="N836" s="4">
        <f>'[2]Marketshare 2010'!$IU$26</f>
        <v>163872600</v>
      </c>
      <c r="O836" s="12">
        <f t="shared" si="5"/>
        <v>9.336795555548405E-2</v>
      </c>
      <c r="P836" s="4">
        <f>'[2]Marketshare 2010'!$IU$79</f>
        <v>3949507.53</v>
      </c>
      <c r="Q836" s="29">
        <f t="shared" si="6"/>
        <v>0.26778983795948802</v>
      </c>
      <c r="R836" s="49">
        <v>1275351.3400000001</v>
      </c>
      <c r="S836" s="11">
        <f t="shared" si="7"/>
        <v>0.15384536534138427</v>
      </c>
      <c r="T836" s="4">
        <v>4105</v>
      </c>
      <c r="U836" s="38">
        <f>[1]Data!$X831</f>
        <v>1094641.06</v>
      </c>
      <c r="V836" s="38">
        <f>[1]Data!$Y831</f>
        <v>2981485.2899999996</v>
      </c>
      <c r="W836" s="51">
        <v>1394</v>
      </c>
      <c r="X836" s="50" t="e">
        <f>'[3]From Apr 2018'!AF10</f>
        <v>#REF!</v>
      </c>
      <c r="Y836" s="11" t="e">
        <f t="shared" si="8"/>
        <v>#REF!</v>
      </c>
      <c r="Z836" s="50" t="e">
        <f>'[3]From Apr 2018'!$AF$18</f>
        <v>#REF!</v>
      </c>
      <c r="AA836" s="29" t="e">
        <f t="shared" si="10"/>
        <v>#REF!</v>
      </c>
    </row>
    <row r="837" spans="1:27" ht="13" x14ac:dyDescent="0.3">
      <c r="A837" s="35">
        <v>41959</v>
      </c>
      <c r="B837" s="86" t="e">
        <f t="shared" si="0"/>
        <v>#REF!</v>
      </c>
      <c r="C837" s="13" t="e">
        <f t="shared" si="1"/>
        <v>#REF!</v>
      </c>
      <c r="D837" s="47">
        <f>[1]Data!$AJ832</f>
        <v>2310734</v>
      </c>
      <c r="E837" s="91">
        <f>[1]Data!$I832</f>
        <v>12219999.810000001</v>
      </c>
      <c r="G837" s="13">
        <f t="shared" si="2"/>
        <v>6.9885230003821075E-2</v>
      </c>
      <c r="H837" s="34">
        <v>8616</v>
      </c>
      <c r="I837" s="4">
        <f>'[2]Marketshare 2010'!$IV$15</f>
        <v>1905264894.6899998</v>
      </c>
      <c r="J837" s="48">
        <f t="shared" si="3"/>
        <v>4.4365311715590661E-3</v>
      </c>
      <c r="K837" s="4">
        <f>'[2]Marketshare 2010'!$IV$69</f>
        <v>8660920.9067999981</v>
      </c>
      <c r="L837" s="29">
        <f t="shared" si="4"/>
        <v>5.0508700804912321E-2</v>
      </c>
      <c r="M837" s="4">
        <v>309</v>
      </c>
      <c r="N837" s="4">
        <f>'[2]Marketshare 2010'!$IV$26</f>
        <v>168711110</v>
      </c>
      <c r="O837" s="12">
        <f t="shared" si="5"/>
        <v>0.18225455197477403</v>
      </c>
      <c r="P837" s="4">
        <f>'[2]Marketshare 2010'!$IV$79</f>
        <v>3559078.8899999997</v>
      </c>
      <c r="Q837" s="29">
        <f t="shared" si="6"/>
        <v>0.23439666184402438</v>
      </c>
      <c r="R837" s="49">
        <v>1116853.3700000001</v>
      </c>
      <c r="S837" s="11">
        <f t="shared" si="7"/>
        <v>0.12584288770546204</v>
      </c>
      <c r="T837" s="4">
        <v>4105</v>
      </c>
      <c r="U837" s="38">
        <f>[1]Data!$X832</f>
        <v>1072661.6299999999</v>
      </c>
      <c r="V837" s="38">
        <f>[1]Data!$Y832</f>
        <v>3066386.55</v>
      </c>
      <c r="W837" s="51">
        <v>1394</v>
      </c>
      <c r="X837" s="50" t="e">
        <f>'[3]From Apr 2018'!AG10</f>
        <v>#REF!</v>
      </c>
      <c r="Y837" s="11" t="e">
        <f t="shared" si="8"/>
        <v>#REF!</v>
      </c>
      <c r="Z837" s="50" t="e">
        <f>'[3]From Apr 2018'!$AG$18</f>
        <v>#REF!</v>
      </c>
      <c r="AA837" s="29" t="e">
        <f t="shared" si="10"/>
        <v>#REF!</v>
      </c>
    </row>
    <row r="838" spans="1:27" ht="13" x14ac:dyDescent="0.3">
      <c r="A838" s="35">
        <v>41966</v>
      </c>
      <c r="B838" s="86" t="e">
        <f t="shared" si="0"/>
        <v>#REF!</v>
      </c>
      <c r="C838" s="13" t="e">
        <f t="shared" si="1"/>
        <v>#REF!</v>
      </c>
      <c r="D838" s="47">
        <f>[1]Data!$AJ833</f>
        <v>2948731.29</v>
      </c>
      <c r="E838" s="91">
        <f>[1]Data!$I833</f>
        <v>12302496.769999998</v>
      </c>
      <c r="G838" s="13">
        <f t="shared" si="2"/>
        <v>0.16284769094830609</v>
      </c>
      <c r="H838" s="34">
        <v>8616</v>
      </c>
      <c r="I838" s="4">
        <f>'[2]Marketshare 2015'!$AI$15</f>
        <v>1852178489.25</v>
      </c>
      <c r="J838" s="48">
        <f t="shared" si="3"/>
        <v>4.5748652312627147E-3</v>
      </c>
      <c r="K838" s="4">
        <f>'[2]Marketshare 2015'!$AI$69</f>
        <v>8427250.7091000006</v>
      </c>
      <c r="L838" s="29">
        <f t="shared" si="4"/>
        <v>5.0554587224428869E-2</v>
      </c>
      <c r="M838" s="4">
        <v>309</v>
      </c>
      <c r="N838" s="4">
        <f>'[2]Marketshare 2015'!$AI$26</f>
        <v>152578450</v>
      </c>
      <c r="O838" s="12">
        <f t="shared" si="5"/>
        <v>4.3613016078631439E-2</v>
      </c>
      <c r="P838" s="4">
        <f>'[2]Marketshare 2015'!$AI$79</f>
        <v>3875246.0549999997</v>
      </c>
      <c r="Q838" s="29">
        <f t="shared" si="6"/>
        <v>0.28220426606771792</v>
      </c>
      <c r="R838" s="49">
        <v>1050387.52</v>
      </c>
      <c r="S838" s="11">
        <f t="shared" si="7"/>
        <v>0.2767976561878549</v>
      </c>
      <c r="T838" s="4">
        <v>4105</v>
      </c>
      <c r="U838" s="38">
        <f>[1]Data!$X833</f>
        <v>1309720.01</v>
      </c>
      <c r="V838" s="38">
        <f>[1]Data!$Y833</f>
        <v>2903547.27</v>
      </c>
      <c r="W838" s="51">
        <v>1394</v>
      </c>
      <c r="X838" s="50" t="e">
        <f>'[3]From Apr 2018'!AH10</f>
        <v>#REF!</v>
      </c>
      <c r="Y838" s="11" t="e">
        <f t="shared" si="8"/>
        <v>#REF!</v>
      </c>
      <c r="Z838" s="50" t="e">
        <f>'[3]From Apr 2018'!$AH$18</f>
        <v>#REF!</v>
      </c>
      <c r="AA838" s="29" t="e">
        <f t="shared" si="10"/>
        <v>#REF!</v>
      </c>
    </row>
    <row r="839" spans="1:27" ht="13" x14ac:dyDescent="0.3">
      <c r="A839" s="35">
        <v>41973</v>
      </c>
      <c r="B839" s="86" t="e">
        <f t="shared" si="0"/>
        <v>#REF!</v>
      </c>
      <c r="C839" s="13" t="e">
        <f t="shared" si="1"/>
        <v>#REF!</v>
      </c>
      <c r="D839" s="47">
        <f>[1]Data!$AJ834</f>
        <v>4267440.6399999997</v>
      </c>
      <c r="E839" s="91">
        <f>[1]Data!$I834</f>
        <v>13427076.049999999</v>
      </c>
      <c r="G839" s="13">
        <f t="shared" si="2"/>
        <v>9.9922119942186471E-2</v>
      </c>
      <c r="H839" s="34">
        <v>8616</v>
      </c>
      <c r="I839" s="4">
        <f>'[2]Marketshare 2015'!$AJ$15</f>
        <v>2283902527.79</v>
      </c>
      <c r="J839" s="48">
        <f t="shared" si="3"/>
        <v>0.17846503912429479</v>
      </c>
      <c r="K839" s="4">
        <f>'[2]Marketshare 2015'!$AJ$69</f>
        <v>10587033.701100001</v>
      </c>
      <c r="L839" s="29">
        <f t="shared" si="4"/>
        <v>5.1505572746060817E-2</v>
      </c>
      <c r="M839" s="4">
        <v>309</v>
      </c>
      <c r="N839" s="4">
        <f>'[2]Marketshare 2015'!$AJ$26</f>
        <v>178520510</v>
      </c>
      <c r="O839" s="12">
        <f t="shared" si="5"/>
        <v>0.17316241859710568</v>
      </c>
      <c r="P839" s="4">
        <f>'[2]Marketshare 2015'!$AJ$79</f>
        <v>2840042.34</v>
      </c>
      <c r="Q839" s="29">
        <f t="shared" si="6"/>
        <v>0.17676414883645583</v>
      </c>
      <c r="R839" s="49">
        <v>1524149.7500000002</v>
      </c>
      <c r="S839" s="11">
        <f t="shared" si="7"/>
        <v>0.71244697764322407</v>
      </c>
      <c r="T839" s="4">
        <v>4105</v>
      </c>
      <c r="U839" s="38">
        <f>[1]Data!$X834</f>
        <v>1015959.83</v>
      </c>
      <c r="V839" s="38">
        <f>[1]Data!$Y834</f>
        <v>3308236.7399999998</v>
      </c>
      <c r="W839" s="51">
        <v>1394</v>
      </c>
      <c r="X839" s="50" t="e">
        <f>'[3]From Apr 2018'!AJ10</f>
        <v>#REF!</v>
      </c>
      <c r="Y839" s="11" t="e">
        <f t="shared" si="8"/>
        <v>#REF!</v>
      </c>
      <c r="Z839" s="50" t="e">
        <f>'[3]From Apr 2018'!$AJ$18</f>
        <v>#REF!</v>
      </c>
      <c r="AA839" s="29" t="e">
        <f t="shared" si="10"/>
        <v>#REF!</v>
      </c>
    </row>
    <row r="840" spans="1:27" ht="13" x14ac:dyDescent="0.3">
      <c r="A840" s="35">
        <v>41980</v>
      </c>
      <c r="B840" s="86" t="e">
        <f t="shared" si="0"/>
        <v>#REF!</v>
      </c>
      <c r="C840" s="13" t="e">
        <f t="shared" si="1"/>
        <v>#REF!</v>
      </c>
      <c r="D840" s="47">
        <f>[1]Data!$AJ835</f>
        <v>2247391</v>
      </c>
      <c r="E840" s="91">
        <f>[1]Data!$I835</f>
        <v>13223072.549999999</v>
      </c>
      <c r="G840" s="13">
        <f t="shared" si="2"/>
        <v>-8.6337710593277883E-2</v>
      </c>
      <c r="H840" s="34">
        <v>8616</v>
      </c>
      <c r="I840" s="4">
        <f>'[2]Marketshare 2015'!$AK$15</f>
        <v>2046225117.71</v>
      </c>
      <c r="J840" s="48">
        <f t="shared" si="3"/>
        <v>-7.2503139159003083E-2</v>
      </c>
      <c r="K840" s="4">
        <f>'[2]Marketshare 2015'!$AK$69</f>
        <v>9982754.0315999985</v>
      </c>
      <c r="L840" s="29">
        <f t="shared" si="4"/>
        <v>5.4206884804607294E-2</v>
      </c>
      <c r="M840" s="4">
        <v>309</v>
      </c>
      <c r="N840" s="4">
        <f>'[2]Marketshare 2015'!$AK$26</f>
        <v>166068745</v>
      </c>
      <c r="O840" s="12">
        <f t="shared" si="5"/>
        <v>1.646998717715964E-2</v>
      </c>
      <c r="P840" s="4">
        <f>'[2]Marketshare 2015'!$AK$79</f>
        <v>3240318.51</v>
      </c>
      <c r="Q840" s="29">
        <f t="shared" si="6"/>
        <v>0.21679900694137239</v>
      </c>
      <c r="R840" s="49">
        <v>1333780.74</v>
      </c>
      <c r="S840" s="11">
        <f t="shared" si="7"/>
        <v>0.24560278729921414</v>
      </c>
      <c r="T840" s="4">
        <v>4105</v>
      </c>
      <c r="U840" s="38">
        <f>[1]Data!$X835</f>
        <v>1258024.52</v>
      </c>
      <c r="V840" s="38">
        <f>[1]Data!$Y835</f>
        <v>3262256.28</v>
      </c>
      <c r="W840" s="51">
        <v>1394</v>
      </c>
      <c r="X840" s="50" t="e">
        <f>'[3]From Apr 2018'!AK10</f>
        <v>#REF!</v>
      </c>
      <c r="Y840" s="11" t="e">
        <f t="shared" si="8"/>
        <v>#REF!</v>
      </c>
      <c r="Z840" s="50" t="e">
        <f>'[3]From Apr 2018'!$AK$18</f>
        <v>#REF!</v>
      </c>
      <c r="AA840" s="29" t="e">
        <f t="shared" si="10"/>
        <v>#REF!</v>
      </c>
    </row>
    <row r="841" spans="1:27" ht="13" x14ac:dyDescent="0.3">
      <c r="A841" s="35">
        <v>41987</v>
      </c>
      <c r="B841" s="86" t="e">
        <f t="shared" si="0"/>
        <v>#REF!</v>
      </c>
      <c r="C841" s="13" t="e">
        <f t="shared" si="1"/>
        <v>#REF!</v>
      </c>
      <c r="D841" s="47">
        <f>[1]Data!$AJ836</f>
        <v>2024185</v>
      </c>
      <c r="E841" s="91">
        <f>[1]Data!$I836</f>
        <v>13489298.18</v>
      </c>
      <c r="G841" s="13">
        <f t="shared" si="2"/>
        <v>5.6637846131101233E-2</v>
      </c>
      <c r="H841" s="34">
        <v>8616</v>
      </c>
      <c r="I841" s="4">
        <f>'[2]Marketshare 2015'!$AL$15</f>
        <v>2140499478.3400002</v>
      </c>
      <c r="J841" s="48">
        <f t="shared" si="3"/>
        <v>1.6169827696520755E-2</v>
      </c>
      <c r="K841" s="4">
        <f>'[2]Marketshare 2015'!$AL$69</f>
        <v>10242120.4011</v>
      </c>
      <c r="L841" s="29">
        <f t="shared" si="4"/>
        <v>5.3165786276320515E-2</v>
      </c>
      <c r="M841" s="4">
        <v>309</v>
      </c>
      <c r="N841" s="4">
        <f>'[2]Marketshare 2015'!$AL$26</f>
        <v>172799285</v>
      </c>
      <c r="O841" s="12">
        <f t="shared" si="5"/>
        <v>6.0469652269526941E-2</v>
      </c>
      <c r="P841" s="4">
        <f>'[2]Marketshare 2015'!$AL$79</f>
        <v>3247177.77</v>
      </c>
      <c r="Q841" s="29">
        <f t="shared" si="6"/>
        <v>0.20879573083881683</v>
      </c>
      <c r="R841" s="49">
        <v>1306706.03</v>
      </c>
      <c r="S841" s="11">
        <f t="shared" si="7"/>
        <v>0.14379578034176976</v>
      </c>
      <c r="T841" s="4">
        <v>4105</v>
      </c>
      <c r="U841" s="38">
        <f>[1]Data!$X836</f>
        <v>1361238.58</v>
      </c>
      <c r="V841" s="38">
        <f>[1]Data!$Y836</f>
        <v>3905185.3600000003</v>
      </c>
      <c r="W841" s="51">
        <v>1394</v>
      </c>
      <c r="X841" s="50" t="e">
        <f>'[3]From Apr 2018'!AL10</f>
        <v>#REF!</v>
      </c>
      <c r="Y841" s="11" t="e">
        <f t="shared" si="8"/>
        <v>#REF!</v>
      </c>
      <c r="Z841" s="50" t="e">
        <f>'[3]From Apr 2018'!$AL$18</f>
        <v>#REF!</v>
      </c>
      <c r="AA841" s="29" t="e">
        <f t="shared" si="10"/>
        <v>#REF!</v>
      </c>
    </row>
    <row r="842" spans="1:27" ht="13" x14ac:dyDescent="0.3">
      <c r="A842" s="35">
        <v>41994</v>
      </c>
      <c r="B842" s="86" t="e">
        <f t="shared" si="0"/>
        <v>#REF!</v>
      </c>
      <c r="C842" s="13" t="e">
        <f t="shared" si="1"/>
        <v>#REF!</v>
      </c>
      <c r="D842" s="47">
        <f>[1]Data!$AJ837</f>
        <v>945150</v>
      </c>
      <c r="E842" s="91">
        <f>[1]Data!$I837</f>
        <v>15010294.049999999</v>
      </c>
      <c r="G842" s="13">
        <f t="shared" si="2"/>
        <v>0.12539818184381479</v>
      </c>
      <c r="H842" s="34">
        <v>8616</v>
      </c>
      <c r="I842" s="4">
        <f>'[2]Marketshare 2015'!$AM$15</f>
        <v>2391370364.5999999</v>
      </c>
      <c r="J842" s="48">
        <f t="shared" si="3"/>
        <v>8.5920181348588143E-2</v>
      </c>
      <c r="K842" s="4">
        <f>'[2]Marketshare 2015'!$AM$69</f>
        <v>11817679.638599999</v>
      </c>
      <c r="L842" s="29">
        <f t="shared" si="4"/>
        <v>5.4908914772791188E-2</v>
      </c>
      <c r="M842" s="4">
        <v>309</v>
      </c>
      <c r="N842" s="4">
        <f>'[2]Marketshare 2015'!$AM$26</f>
        <v>188351655</v>
      </c>
      <c r="O842" s="12">
        <f t="shared" si="5"/>
        <v>0.16569162418709471</v>
      </c>
      <c r="P842" s="4">
        <f>'[2]Marketshare 2015'!$AM$79</f>
        <v>3192614.415</v>
      </c>
      <c r="Q842" s="29">
        <f t="shared" si="6"/>
        <v>0.18833651076758523</v>
      </c>
      <c r="R842" s="49">
        <v>1468490.96</v>
      </c>
      <c r="S842" s="11">
        <f t="shared" si="7"/>
        <v>0.34977686952600529</v>
      </c>
      <c r="T842" s="4">
        <v>4105</v>
      </c>
      <c r="U842" s="38">
        <f>[1]Data!$X837</f>
        <v>996503.88</v>
      </c>
      <c r="V842" s="38">
        <f>[1]Data!$Y837</f>
        <v>2799609.9899999998</v>
      </c>
      <c r="W842" s="51">
        <v>1394</v>
      </c>
      <c r="X842" s="50" t="e">
        <f>'[3]From Apr 2018'!AM10</f>
        <v>#REF!</v>
      </c>
      <c r="Y842" s="11" t="e">
        <f>(X842/X789)-1</f>
        <v>#REF!</v>
      </c>
      <c r="Z842" s="50" t="e">
        <f>'[3]From Apr 2018'!$AM$18</f>
        <v>#REF!</v>
      </c>
      <c r="AA842" s="29" t="e">
        <f>(Z842/0.15)/X842</f>
        <v>#REF!</v>
      </c>
    </row>
    <row r="843" spans="1:27" ht="13" x14ac:dyDescent="0.3">
      <c r="A843" s="35">
        <v>42001</v>
      </c>
      <c r="B843" s="86" t="e">
        <f t="shared" si="0"/>
        <v>#REF!</v>
      </c>
      <c r="C843" s="13" t="e">
        <f t="shared" si="1"/>
        <v>#REF!</v>
      </c>
      <c r="D843" s="47">
        <f>[1]Data!$AJ838</f>
        <v>3107950</v>
      </c>
      <c r="E843" s="91">
        <f>[1]Data!$I838</f>
        <v>13617312.02</v>
      </c>
      <c r="G843" s="13">
        <f t="shared" si="2"/>
        <v>-6.5489781837065442E-2</v>
      </c>
      <c r="H843" s="34">
        <v>8616</v>
      </c>
      <c r="I843" s="4">
        <f>'[2]Marketshare 2015'!$AN$15</f>
        <v>2082669259.1400001</v>
      </c>
      <c r="J843" s="48">
        <f t="shared" si="3"/>
        <v>-0.10500290899396425</v>
      </c>
      <c r="K843" s="4">
        <f>'[2]Marketshare 2015'!$AN$69</f>
        <v>10390060.2042</v>
      </c>
      <c r="L843" s="29">
        <f t="shared" si="4"/>
        <v>5.5431323467880315E-2</v>
      </c>
      <c r="M843" s="4">
        <v>309</v>
      </c>
      <c r="N843" s="4">
        <f>'[2]Marketshare 2015'!$AN$26</f>
        <v>166127125</v>
      </c>
      <c r="O843" s="12">
        <f t="shared" si="5"/>
        <v>-2.5132452660971971E-3</v>
      </c>
      <c r="P843" s="4">
        <f>'[2]Marketshare 2015'!$AN$79</f>
        <v>3227251.8149999999</v>
      </c>
      <c r="Q843" s="29">
        <f t="shared" si="6"/>
        <v>0.215848877779592</v>
      </c>
      <c r="R843" s="49">
        <v>994831.3</v>
      </c>
      <c r="S843" s="11">
        <f t="shared" si="7"/>
        <v>-0.18361847591830271</v>
      </c>
      <c r="T843" s="4">
        <v>4105</v>
      </c>
      <c r="U843" s="38">
        <f>[1]Data!$X838</f>
        <v>1118504.48</v>
      </c>
      <c r="V843" s="38">
        <f>[1]Data!$Y838</f>
        <v>1900202.07</v>
      </c>
      <c r="W843" s="51">
        <v>1394</v>
      </c>
      <c r="X843" s="50" t="e">
        <f>'[3]From Apr 2018'!AN10</f>
        <v>#REF!</v>
      </c>
      <c r="Y843" s="11" t="e">
        <f>(X843/X790)-1</f>
        <v>#REF!</v>
      </c>
      <c r="Z843" s="50" t="e">
        <f>'[3]From Apr 2018'!$AN$18</f>
        <v>#REF!</v>
      </c>
      <c r="AA843" s="29" t="e">
        <f>(Z843/0.15)/X843</f>
        <v>#REF!</v>
      </c>
    </row>
    <row r="844" spans="1:27" ht="13" x14ac:dyDescent="0.3">
      <c r="A844" s="35">
        <v>42008</v>
      </c>
      <c r="B844" s="86" t="e">
        <f t="shared" si="0"/>
        <v>#REF!</v>
      </c>
      <c r="C844" s="13" t="e">
        <f t="shared" si="1"/>
        <v>#REF!</v>
      </c>
      <c r="D844" s="47">
        <f>[1]Data!$AJ839</f>
        <v>4579495</v>
      </c>
      <c r="E844" s="91">
        <f>[1]Data!$I839</f>
        <v>13772374.469999999</v>
      </c>
      <c r="G844" s="13">
        <f t="shared" si="2"/>
        <v>5.0816358305658449E-2</v>
      </c>
      <c r="H844" s="34">
        <v>8616</v>
      </c>
      <c r="I844" s="4">
        <f>'[2]Marketshare 2015'!$AO$15</f>
        <v>2168841373.8200002</v>
      </c>
      <c r="J844" s="48">
        <f t="shared" si="3"/>
        <v>1.6037606941549987E-2</v>
      </c>
      <c r="K844" s="4">
        <f>'[2]Marketshare 2015'!$AO$69</f>
        <v>10533476.956499999</v>
      </c>
      <c r="L844" s="29">
        <f t="shared" si="4"/>
        <v>5.3963666620698396E-2</v>
      </c>
      <c r="M844" s="4">
        <v>309</v>
      </c>
      <c r="N844" s="4">
        <f>'[2]Marketshare 2015'!$AO$26</f>
        <v>177439547</v>
      </c>
      <c r="O844" s="12">
        <f t="shared" si="5"/>
        <v>0.13425194663326323</v>
      </c>
      <c r="P844" s="4">
        <f>'[2]Marketshare 2015'!$AO$79</f>
        <v>3238897.5</v>
      </c>
      <c r="Q844" s="29">
        <f t="shared" si="6"/>
        <v>0.20281696278225958</v>
      </c>
      <c r="R844" s="49">
        <v>1011077.3500000001</v>
      </c>
      <c r="S844" s="11">
        <f t="shared" si="7"/>
        <v>0.11631135130026538</v>
      </c>
      <c r="T844" s="4">
        <v>4105</v>
      </c>
      <c r="U844" s="38">
        <f>[1]Data!$X839</f>
        <v>1764458.76</v>
      </c>
      <c r="V844" s="38">
        <f>[1]Data!$Y839</f>
        <v>3315120.21</v>
      </c>
      <c r="W844" s="51">
        <v>1394</v>
      </c>
      <c r="X844" s="50" t="e">
        <f>'[3]From Apr 2018'!AO10</f>
        <v>#REF!</v>
      </c>
      <c r="Y844" s="11" t="e">
        <f>(X844/X791)-1</f>
        <v>#REF!</v>
      </c>
      <c r="Z844" s="50" t="e">
        <f>'[3]From Apr 2018'!$AO$18</f>
        <v>#REF!</v>
      </c>
      <c r="AA844" s="29" t="e">
        <f>(Z844/0.15)/X844</f>
        <v>#REF!</v>
      </c>
    </row>
    <row r="845" spans="1:27" ht="13" x14ac:dyDescent="0.3">
      <c r="A845" s="35">
        <v>42015</v>
      </c>
      <c r="B845" s="86" t="e">
        <f t="shared" si="0"/>
        <v>#REF!</v>
      </c>
      <c r="C845" s="13" t="e">
        <f t="shared" si="1"/>
        <v>#REF!</v>
      </c>
      <c r="D845" s="47">
        <f>[1]Data!$AJ840</f>
        <v>3704372</v>
      </c>
      <c r="E845" s="91">
        <f>[1]Data!$I840</f>
        <v>12423543.6</v>
      </c>
      <c r="G845" s="13">
        <f t="shared" si="2"/>
        <v>-1.3540111941742983E-2</v>
      </c>
      <c r="H845" s="34">
        <v>8616</v>
      </c>
      <c r="I845" s="4">
        <f>'[2]Marketshare 2015'!$AP$15</f>
        <v>1791831340.7599998</v>
      </c>
      <c r="J845" s="48">
        <f t="shared" si="3"/>
        <v>-0.12825369326353409</v>
      </c>
      <c r="K845" s="4">
        <f>'[2]Marketshare 2015'!$AP$69</f>
        <v>8348742.617399998</v>
      </c>
      <c r="L845" s="29">
        <f t="shared" si="4"/>
        <v>5.1770389740283536E-2</v>
      </c>
      <c r="M845" s="4">
        <v>309</v>
      </c>
      <c r="N845" s="4">
        <f>'[2]Marketshare 2015'!$AP$26</f>
        <v>188626365</v>
      </c>
      <c r="O845" s="12">
        <f t="shared" si="5"/>
        <v>0.19048429888951079</v>
      </c>
      <c r="P845" s="4">
        <f>'[2]Marketshare 2015'!$AP$79</f>
        <v>4074800.9849999999</v>
      </c>
      <c r="Q845" s="29">
        <f t="shared" si="6"/>
        <v>0.24002777395408112</v>
      </c>
      <c r="R845" s="49">
        <v>1015678.51</v>
      </c>
      <c r="S845" s="11">
        <f t="shared" si="7"/>
        <v>0.30058155037185186</v>
      </c>
      <c r="T845" s="4">
        <v>4105</v>
      </c>
      <c r="U845" s="38">
        <f>[1]Data!$X840</f>
        <v>750877.87</v>
      </c>
      <c r="V845" s="38">
        <f>[1]Data!$Y840</f>
        <v>3095631.01</v>
      </c>
      <c r="W845" s="51">
        <v>1394</v>
      </c>
      <c r="X845" s="50" t="e">
        <f>'[3]From Apr 2018'!AP10</f>
        <v>#REF!</v>
      </c>
      <c r="Y845" s="11" t="e">
        <f t="shared" ref="Y845:Y866" si="11">(X845/X792)-1</f>
        <v>#REF!</v>
      </c>
      <c r="Z845" s="50" t="e">
        <f>'[3]From Apr 2018'!$AP$18</f>
        <v>#REF!</v>
      </c>
      <c r="AA845" s="29" t="e">
        <f t="shared" ref="AA845:AA861" si="12">(Z845/0.15)/X845</f>
        <v>#REF!</v>
      </c>
    </row>
    <row r="846" spans="1:27" ht="13" x14ac:dyDescent="0.3">
      <c r="A846" s="35">
        <v>42022</v>
      </c>
      <c r="B846" s="86" t="e">
        <f t="shared" si="0"/>
        <v>#REF!</v>
      </c>
      <c r="C846" s="13" t="e">
        <f t="shared" si="1"/>
        <v>#REF!</v>
      </c>
      <c r="D846" s="47">
        <f>[1]Data!$AJ841</f>
        <v>5256079</v>
      </c>
      <c r="E846" s="91">
        <f>[1]Data!$I841</f>
        <v>11406627.66</v>
      </c>
      <c r="G846" s="13">
        <f t="shared" si="2"/>
        <v>-1.0019645915301245E-3</v>
      </c>
      <c r="H846" s="34">
        <v>8616</v>
      </c>
      <c r="I846" s="4">
        <f>'[2]Marketshare 2015'!$AQ$15</f>
        <v>1747600859.5</v>
      </c>
      <c r="J846" s="48">
        <f t="shared" si="3"/>
        <v>-5.1554354276189929E-2</v>
      </c>
      <c r="K846" s="4">
        <f>'[2]Marketshare 2015'!$AQ$69</f>
        <v>8063075.5928999996</v>
      </c>
      <c r="L846" s="29">
        <f t="shared" si="4"/>
        <v>5.1264411048431394E-2</v>
      </c>
      <c r="M846" s="4">
        <v>309</v>
      </c>
      <c r="N846" s="4">
        <f>'[2]Marketshare 2015'!$AQ$26</f>
        <v>159222090</v>
      </c>
      <c r="O846" s="12">
        <f t="shared" si="5"/>
        <v>5.5700533586281464E-2</v>
      </c>
      <c r="P846" s="4">
        <f>'[2]Marketshare 2015'!$AQ$79</f>
        <v>3343552.0649999999</v>
      </c>
      <c r="Q846" s="29">
        <f t="shared" si="6"/>
        <v>0.23332552976788584</v>
      </c>
      <c r="R846" s="49">
        <v>873775.62999999989</v>
      </c>
      <c r="S846" s="11">
        <f t="shared" si="7"/>
        <v>-1.5084417498671066E-2</v>
      </c>
      <c r="T846" s="4">
        <v>4105</v>
      </c>
      <c r="U846" s="38">
        <f>[1]Data!$X841</f>
        <v>766178.79</v>
      </c>
      <c r="V846" s="38">
        <f>[1]Data!$Y841</f>
        <v>2282834.4699999997</v>
      </c>
      <c r="W846" s="51">
        <v>1394</v>
      </c>
      <c r="X846" s="50" t="e">
        <f>'[3]From Apr 2018'!AQ10</f>
        <v>#REF!</v>
      </c>
      <c r="Y846" s="11" t="e">
        <f t="shared" si="11"/>
        <v>#REF!</v>
      </c>
      <c r="Z846" s="50" t="e">
        <f>'[3]From Apr 2018'!$AQ$18</f>
        <v>#REF!</v>
      </c>
      <c r="AA846" s="29" t="e">
        <f t="shared" si="12"/>
        <v>#REF!</v>
      </c>
    </row>
    <row r="847" spans="1:27" ht="13" x14ac:dyDescent="0.3">
      <c r="A847" s="35">
        <v>42029</v>
      </c>
      <c r="B847" s="86" t="e">
        <f t="shared" si="0"/>
        <v>#REF!</v>
      </c>
      <c r="C847" s="13" t="e">
        <f t="shared" si="1"/>
        <v>#REF!</v>
      </c>
      <c r="D847" s="47">
        <f>[1]Data!$AJ842</f>
        <v>6351960</v>
      </c>
      <c r="E847" s="91">
        <f>[1]Data!$I842</f>
        <v>11569686.5</v>
      </c>
      <c r="G847" s="13">
        <f t="shared" si="2"/>
        <v>4.278857071712272E-2</v>
      </c>
      <c r="H847" s="34">
        <v>8616</v>
      </c>
      <c r="I847" s="4">
        <f>'[2]Marketshare 2015'!$AR$15</f>
        <v>1839848707.9600003</v>
      </c>
      <c r="J847" s="48">
        <f t="shared" si="3"/>
        <v>6.5495527599199965E-2</v>
      </c>
      <c r="K847" s="4">
        <f>'[2]Marketshare 2015'!$AR$69</f>
        <v>8181224.214300001</v>
      </c>
      <c r="L847" s="29">
        <f t="shared" si="4"/>
        <v>4.9407590350617189E-2</v>
      </c>
      <c r="M847" s="4">
        <v>309</v>
      </c>
      <c r="N847" s="4">
        <f>'[2]Marketshare 2015'!$AR$26</f>
        <v>157875445</v>
      </c>
      <c r="O847" s="12">
        <f t="shared" si="5"/>
        <v>6.3526140868831238E-2</v>
      </c>
      <c r="P847" s="4">
        <f>'[2]Marketshare 2015'!$AR$79</f>
        <v>3388462.29</v>
      </c>
      <c r="Q847" s="29">
        <f t="shared" si="6"/>
        <v>0.23847648378758329</v>
      </c>
      <c r="R847" s="49">
        <v>1051262.48</v>
      </c>
      <c r="S847" s="11">
        <f t="shared" si="7"/>
        <v>0.15798679261932591</v>
      </c>
      <c r="T847" s="4">
        <v>4105</v>
      </c>
      <c r="U847" s="38">
        <f>[1]Data!$X842</f>
        <v>1128309.46</v>
      </c>
      <c r="V847" s="38">
        <f>[1]Data!$Y842</f>
        <v>2794022.98</v>
      </c>
      <c r="W847" s="51">
        <v>1394</v>
      </c>
      <c r="X847" s="50" t="e">
        <f>'[3]From Apr 2018'!AR10</f>
        <v>#REF!</v>
      </c>
      <c r="Y847" s="11" t="e">
        <f t="shared" si="11"/>
        <v>#REF!</v>
      </c>
      <c r="Z847" s="50" t="e">
        <f>'[3]From Apr 2018'!$AR$18</f>
        <v>#REF!</v>
      </c>
      <c r="AA847" s="29" t="e">
        <f t="shared" si="12"/>
        <v>#REF!</v>
      </c>
    </row>
    <row r="848" spans="1:27" ht="13" x14ac:dyDescent="0.3">
      <c r="A848" s="35">
        <v>42036</v>
      </c>
      <c r="B848" s="86" t="e">
        <f t="shared" si="0"/>
        <v>#REF!</v>
      </c>
      <c r="C848" s="13" t="e">
        <f t="shared" si="1"/>
        <v>#REF!</v>
      </c>
      <c r="D848" s="47">
        <f>[1]Data!$AJ843</f>
        <v>3445310</v>
      </c>
      <c r="E848" s="91">
        <f>[1]Data!$I843</f>
        <v>13372167.58</v>
      </c>
      <c r="G848" s="13">
        <f t="shared" si="2"/>
        <v>0.18119866609114776</v>
      </c>
      <c r="H848" s="34">
        <v>8616</v>
      </c>
      <c r="I848" s="4">
        <f>'[2]Marketshare 2015'!$AS$15</f>
        <v>2129059963.6900001</v>
      </c>
      <c r="J848" s="48">
        <f t="shared" si="3"/>
        <v>0.13954554182146039</v>
      </c>
      <c r="K848" s="4">
        <f>'[2]Marketshare 2015'!$AS$69</f>
        <v>10485018.306</v>
      </c>
      <c r="L848" s="29">
        <f t="shared" si="4"/>
        <v>5.4719080433078361E-2</v>
      </c>
      <c r="M848" s="4">
        <v>309</v>
      </c>
      <c r="N848" s="4">
        <f>'[2]Marketshare 2015'!$AS$26</f>
        <v>147819010</v>
      </c>
      <c r="O848" s="12">
        <f t="shared" si="5"/>
        <v>2.9506507539382554E-2</v>
      </c>
      <c r="P848" s="4">
        <f>'[2]Marketshare 2015'!$AS$79</f>
        <v>2887169.2649999997</v>
      </c>
      <c r="Q848" s="29">
        <f t="shared" si="6"/>
        <v>0.21701984406471128</v>
      </c>
      <c r="R848" s="49">
        <v>1407190.04</v>
      </c>
      <c r="S848" s="11">
        <f t="shared" si="7"/>
        <v>0.51749980173798082</v>
      </c>
      <c r="T848" s="4">
        <v>4105</v>
      </c>
      <c r="U848" s="38">
        <f>[1]Data!$X843</f>
        <v>1044991.63</v>
      </c>
      <c r="V848" s="38">
        <f>[1]Data!$Y843</f>
        <v>3902977.2399999998</v>
      </c>
      <c r="W848" s="51">
        <v>1394</v>
      </c>
      <c r="X848" s="50" t="e">
        <f>'[3]From Apr 2018'!AS10</f>
        <v>#REF!</v>
      </c>
      <c r="Y848" s="11" t="e">
        <f t="shared" si="11"/>
        <v>#REF!</v>
      </c>
      <c r="Z848" s="50" t="e">
        <f>'[3]From Apr 2018'!$AS$18</f>
        <v>#REF!</v>
      </c>
      <c r="AA848" s="29" t="e">
        <f t="shared" si="12"/>
        <v>#REF!</v>
      </c>
    </row>
    <row r="849" spans="1:27" ht="13" x14ac:dyDescent="0.3">
      <c r="A849" s="35">
        <v>42043</v>
      </c>
      <c r="B849" s="86" t="e">
        <f t="shared" si="0"/>
        <v>#REF!</v>
      </c>
      <c r="C849" s="13" t="e">
        <f t="shared" si="1"/>
        <v>#REF!</v>
      </c>
      <c r="D849" s="47">
        <f>[1]Data!$AJ844</f>
        <v>3313434</v>
      </c>
      <c r="E849" s="91">
        <f>[1]Data!$I844</f>
        <v>11739724.68</v>
      </c>
      <c r="G849" s="13">
        <f t="shared" si="2"/>
        <v>-1.8433201616409933E-2</v>
      </c>
      <c r="H849" s="34">
        <v>8616</v>
      </c>
      <c r="I849" s="4">
        <f>'[2]Marketshare 2015'!$AT$15</f>
        <v>1917368259.72</v>
      </c>
      <c r="J849" s="48">
        <f t="shared" si="3"/>
        <v>-7.9521483776939128E-2</v>
      </c>
      <c r="K849" s="4">
        <f>'[2]Marketshare 2015'!$AT$69</f>
        <v>8970181.0550999995</v>
      </c>
      <c r="L849" s="29">
        <f t="shared" si="4"/>
        <v>5.1982021651153738E-2</v>
      </c>
      <c r="M849" s="4">
        <v>309</v>
      </c>
      <c r="N849" s="4">
        <f>'[2]Marketshare 2015'!$AT$26</f>
        <v>148995350</v>
      </c>
      <c r="O849" s="12">
        <f t="shared" si="5"/>
        <v>-2.9256202564797551E-2</v>
      </c>
      <c r="P849" s="4">
        <f>'[2]Marketshare 2015'!$AT$79</f>
        <v>2769543.63</v>
      </c>
      <c r="Q849" s="29">
        <f t="shared" si="6"/>
        <v>0.20653468044472528</v>
      </c>
      <c r="R849" s="49">
        <v>1246394.8799999999</v>
      </c>
      <c r="S849" s="11">
        <f t="shared" si="7"/>
        <v>9.0026063133967327E-2</v>
      </c>
      <c r="T849" s="4">
        <v>4105</v>
      </c>
      <c r="U849" s="38">
        <f>[1]Data!$X844</f>
        <v>928233.58</v>
      </c>
      <c r="V849" s="38">
        <f>[1]Data!$Y844</f>
        <v>3807181.7</v>
      </c>
      <c r="W849" s="51">
        <v>1394</v>
      </c>
      <c r="X849" s="50" t="e">
        <f>'[3]From Apr 2018'!AT10</f>
        <v>#REF!</v>
      </c>
      <c r="Y849" s="11" t="e">
        <f t="shared" si="11"/>
        <v>#REF!</v>
      </c>
      <c r="Z849" s="50" t="e">
        <f>'[3]From Apr 2018'!$AT$18</f>
        <v>#REF!</v>
      </c>
      <c r="AA849" s="29" t="e">
        <f t="shared" si="12"/>
        <v>#REF!</v>
      </c>
    </row>
    <row r="850" spans="1:27" ht="13" x14ac:dyDescent="0.3">
      <c r="A850" s="35">
        <v>42050</v>
      </c>
      <c r="B850" s="86" t="e">
        <f t="shared" si="0"/>
        <v>#REF!</v>
      </c>
      <c r="C850" s="13" t="e">
        <f t="shared" si="1"/>
        <v>#REF!</v>
      </c>
      <c r="D850" s="47">
        <f>[1]Data!$AJ845</f>
        <v>1958914</v>
      </c>
      <c r="E850" s="91">
        <f>[1]Data!$I845</f>
        <v>11474306.549999999</v>
      </c>
      <c r="G850" s="13">
        <f t="shared" si="2"/>
        <v>-2.9528877089592509E-2</v>
      </c>
      <c r="H850" s="34">
        <v>8616</v>
      </c>
      <c r="I850" s="4">
        <f>'[2]Marketshare 2015'!$AU$15</f>
        <v>1746810708.48</v>
      </c>
      <c r="J850" s="48">
        <f t="shared" si="3"/>
        <v>-8.0297816768748476E-2</v>
      </c>
      <c r="K850" s="4">
        <f>'[2]Marketshare 2015'!$AU$69</f>
        <v>8773251.4791000001</v>
      </c>
      <c r="L850" s="29">
        <f t="shared" si="4"/>
        <v>5.5804885736487973E-2</v>
      </c>
      <c r="M850" s="4">
        <v>309</v>
      </c>
      <c r="N850" s="4">
        <f>'[2]Marketshare 2015'!$AU$26</f>
        <v>140314035</v>
      </c>
      <c r="O850" s="12">
        <f t="shared" si="5"/>
        <v>-0.10942487237361342</v>
      </c>
      <c r="P850" s="4">
        <f>'[2]Marketshare 2015'!$AU$79</f>
        <v>2701055.1149999998</v>
      </c>
      <c r="Q850" s="29">
        <f t="shared" si="6"/>
        <v>0.21388967611116022</v>
      </c>
      <c r="R850" s="49">
        <v>961535.28999999992</v>
      </c>
      <c r="S850" s="11">
        <f t="shared" si="7"/>
        <v>-5.209557562254763E-2</v>
      </c>
      <c r="T850" s="4">
        <v>4105</v>
      </c>
      <c r="U850" s="38">
        <f>[1]Data!$X845</f>
        <v>1549620.54</v>
      </c>
      <c r="V850" s="38">
        <f>[1]Data!$Y845</f>
        <v>3032160.33</v>
      </c>
      <c r="W850" s="51">
        <v>1394</v>
      </c>
      <c r="X850" s="50" t="e">
        <f>'[3]From Apr 2018'!AU10</f>
        <v>#REF!</v>
      </c>
      <c r="Y850" s="11" t="e">
        <f t="shared" si="11"/>
        <v>#REF!</v>
      </c>
      <c r="Z850" s="50" t="e">
        <f>'[3]From Apr 2018'!$AU$18</f>
        <v>#REF!</v>
      </c>
      <c r="AA850" s="29" t="e">
        <f t="shared" si="12"/>
        <v>#REF!</v>
      </c>
    </row>
    <row r="851" spans="1:27" ht="13" x14ac:dyDescent="0.3">
      <c r="A851" s="35">
        <v>42057</v>
      </c>
      <c r="B851" s="86" t="e">
        <f t="shared" si="0"/>
        <v>#REF!</v>
      </c>
      <c r="C851" s="13" t="e">
        <f t="shared" si="1"/>
        <v>#REF!</v>
      </c>
      <c r="D851" s="47">
        <f>[1]Data!$AJ846</f>
        <v>3972269</v>
      </c>
      <c r="E851" s="91">
        <f>[1]Data!$I846</f>
        <v>10690867.75</v>
      </c>
      <c r="G851" s="13">
        <f t="shared" si="2"/>
        <v>-0.13372145344931585</v>
      </c>
      <c r="H851" s="34">
        <v>8616</v>
      </c>
      <c r="I851" s="4">
        <f>'[2]Marketshare 2015'!$AV$15</f>
        <v>1762426671.3</v>
      </c>
      <c r="J851" s="48">
        <f t="shared" si="3"/>
        <v>-5.663307216876512E-2</v>
      </c>
      <c r="K851" s="4">
        <f>'[2]Marketshare 2015'!$AV$69</f>
        <v>7938383.7618000004</v>
      </c>
      <c r="L851" s="29">
        <f t="shared" si="4"/>
        <v>5.0047054698133253E-2</v>
      </c>
      <c r="M851" s="4">
        <v>309</v>
      </c>
      <c r="N851" s="4">
        <f>'[2]Marketshare 2015'!$AV$26</f>
        <v>151561440</v>
      </c>
      <c r="O851" s="12">
        <f t="shared" si="5"/>
        <v>-6.4431148011759865E-3</v>
      </c>
      <c r="P851" s="4">
        <f>'[2]Marketshare 2015'!$AV$79</f>
        <v>2752483.9950000001</v>
      </c>
      <c r="Q851" s="29">
        <f t="shared" si="6"/>
        <v>0.20178717950951114</v>
      </c>
      <c r="R851" s="49">
        <v>978517.3</v>
      </c>
      <c r="S851" s="11">
        <f t="shared" si="7"/>
        <v>0.19195595368792739</v>
      </c>
      <c r="T851" s="4">
        <v>4105</v>
      </c>
      <c r="U851" s="38">
        <f>[1]Data!$X846</f>
        <v>983117.18</v>
      </c>
      <c r="V851" s="38">
        <f>[1]Data!$Y846</f>
        <v>3178818.5100000002</v>
      </c>
      <c r="W851" s="51">
        <v>1394</v>
      </c>
      <c r="X851" s="50" t="e">
        <f>'[3]From Apr 2018'!AV10</f>
        <v>#REF!</v>
      </c>
      <c r="Y851" s="11" t="e">
        <f t="shared" si="11"/>
        <v>#REF!</v>
      </c>
      <c r="Z851" s="50" t="e">
        <f>'[3]From Apr 2018'!$AV$18</f>
        <v>#REF!</v>
      </c>
      <c r="AA851" s="29" t="e">
        <f t="shared" si="12"/>
        <v>#REF!</v>
      </c>
    </row>
    <row r="852" spans="1:27" ht="13" x14ac:dyDescent="0.3">
      <c r="A852" s="35">
        <v>42064</v>
      </c>
      <c r="B852" s="86" t="e">
        <f t="shared" si="0"/>
        <v>#REF!</v>
      </c>
      <c r="C852" s="13" t="e">
        <f t="shared" si="1"/>
        <v>#REF!</v>
      </c>
      <c r="D852" s="47">
        <f>[1]Data!$AJ847</f>
        <v>2040315.3</v>
      </c>
      <c r="E852" s="91">
        <f>[1]Data!$I847</f>
        <v>12205526.68</v>
      </c>
      <c r="G852" s="13">
        <f t="shared" si="2"/>
        <v>9.3956382676332995E-2</v>
      </c>
      <c r="H852" s="34">
        <v>8616</v>
      </c>
      <c r="I852" s="4">
        <f>'[2]Marketshare 2015'!$AW$15</f>
        <v>2159623424.8999996</v>
      </c>
      <c r="J852" s="48">
        <f t="shared" si="3"/>
        <v>0.19780396330046002</v>
      </c>
      <c r="K852" s="4">
        <f>'[2]Marketshare 2015'!$AW$69</f>
        <v>9400690.2320999987</v>
      </c>
      <c r="L852" s="29">
        <f t="shared" si="4"/>
        <v>4.8365892166981193E-2</v>
      </c>
      <c r="M852" s="4">
        <v>309</v>
      </c>
      <c r="N852" s="4">
        <f>'[2]Marketshare 2015'!$AW$26</f>
        <v>153817815</v>
      </c>
      <c r="O852" s="12">
        <f t="shared" si="5"/>
        <v>6.4439861297801215E-2</v>
      </c>
      <c r="P852" s="4">
        <f>'[2]Marketshare 2015'!$AW$79</f>
        <v>2804836.5</v>
      </c>
      <c r="Q852" s="29">
        <f t="shared" si="6"/>
        <v>0.20260884605596563</v>
      </c>
      <c r="R852" s="49">
        <v>1330367.5299999998</v>
      </c>
      <c r="S852" s="11">
        <f t="shared" si="7"/>
        <v>0.78322309893242581</v>
      </c>
      <c r="T852" s="4">
        <v>4105</v>
      </c>
      <c r="U852" s="38">
        <f>[1]Data!$X847</f>
        <v>1321179.72</v>
      </c>
      <c r="V852" s="38">
        <f>[1]Data!$Y847</f>
        <v>3257585.26</v>
      </c>
      <c r="W852" s="51">
        <v>1394</v>
      </c>
      <c r="X852" s="50" t="e">
        <f>'[3]From Apr 2018'!AW10</f>
        <v>#REF!</v>
      </c>
      <c r="Y852" s="11" t="e">
        <f t="shared" si="11"/>
        <v>#REF!</v>
      </c>
      <c r="Z852" s="50" t="e">
        <f>'[3]From Apr 2018'!$AW$18</f>
        <v>#REF!</v>
      </c>
      <c r="AA852" s="29" t="e">
        <f t="shared" si="12"/>
        <v>#REF!</v>
      </c>
    </row>
    <row r="853" spans="1:27" ht="13" x14ac:dyDescent="0.3">
      <c r="A853" s="35">
        <v>42071</v>
      </c>
      <c r="B853" s="86" t="e">
        <f t="shared" si="0"/>
        <v>#REF!</v>
      </c>
      <c r="C853" s="13" t="e">
        <f t="shared" si="1"/>
        <v>#REF!</v>
      </c>
      <c r="D853" s="47">
        <f>[1]Data!$AJ848</f>
        <v>7112555</v>
      </c>
      <c r="E853" s="91">
        <f>[1]Data!$I848</f>
        <v>11545121.299999999</v>
      </c>
      <c r="G853" s="13">
        <f t="shared" si="2"/>
        <v>-0.13807522377549408</v>
      </c>
      <c r="H853" s="34">
        <v>8616</v>
      </c>
      <c r="I853" s="4">
        <f>'[2]Marketshare 2015'!$AX$15</f>
        <v>2068302190.7199996</v>
      </c>
      <c r="J853" s="48">
        <f t="shared" si="3"/>
        <v>-9.4694516983475752E-2</v>
      </c>
      <c r="K853" s="4">
        <f>'[2]Marketshare 2015'!$AX$69</f>
        <v>9138104.8289999999</v>
      </c>
      <c r="L853" s="29">
        <f t="shared" si="4"/>
        <v>4.9090746292085437E-2</v>
      </c>
      <c r="M853" s="4">
        <v>309</v>
      </c>
      <c r="N853" s="4">
        <f>'[2]Marketshare 2015'!$AX$26</f>
        <v>154582910</v>
      </c>
      <c r="O853" s="12">
        <f t="shared" si="5"/>
        <v>-5.1288359890646729E-2</v>
      </c>
      <c r="P853" s="4">
        <f>'[2]Marketshare 2015'!$AX$79</f>
        <v>2407016.4750000001</v>
      </c>
      <c r="Q853" s="29">
        <f t="shared" si="6"/>
        <v>0.17301154118524489</v>
      </c>
      <c r="R853" s="49">
        <v>1334676.8900000001</v>
      </c>
      <c r="S853" s="11">
        <f t="shared" si="7"/>
        <v>0.13230657498469811</v>
      </c>
      <c r="T853" s="4">
        <v>4105</v>
      </c>
      <c r="U853" s="38">
        <f>[1]Data!$X848</f>
        <v>880119.06</v>
      </c>
      <c r="V853" s="38">
        <f>[1]Data!$Y848</f>
        <v>3171123.32</v>
      </c>
      <c r="W853" s="51">
        <v>1394</v>
      </c>
      <c r="X853" s="50" t="e">
        <f>'[3]From Apr 2018'!AX10</f>
        <v>#REF!</v>
      </c>
      <c r="Y853" s="11" t="e">
        <f t="shared" si="11"/>
        <v>#REF!</v>
      </c>
      <c r="Z853" s="50" t="e">
        <f>'[3]From Apr 2018'!$AX$18</f>
        <v>#REF!</v>
      </c>
      <c r="AA853" s="29" t="e">
        <f t="shared" si="12"/>
        <v>#REF!</v>
      </c>
    </row>
    <row r="854" spans="1:27" ht="13" x14ac:dyDescent="0.3">
      <c r="A854" s="35">
        <v>42078</v>
      </c>
      <c r="B854" s="86" t="e">
        <f t="shared" si="0"/>
        <v>#REF!</v>
      </c>
      <c r="C854" s="13" t="e">
        <f t="shared" si="1"/>
        <v>#REF!</v>
      </c>
      <c r="D854" s="47">
        <f>[1]Data!$AJ849</f>
        <v>5614490.5</v>
      </c>
      <c r="E854" s="91">
        <f>[1]Data!$I849</f>
        <v>10717965.85</v>
      </c>
      <c r="G854" s="13">
        <f t="shared" si="2"/>
        <v>-0.14037319651217794</v>
      </c>
      <c r="H854" s="34">
        <v>8616</v>
      </c>
      <c r="I854" s="4">
        <f>'[2]Marketshare 2015'!$AY$15</f>
        <v>1939215474.75</v>
      </c>
      <c r="J854" s="48">
        <f t="shared" si="3"/>
        <v>-5.7547112761825669E-2</v>
      </c>
      <c r="K854" s="4">
        <f>'[2]Marketshare 2015'!$AY$69</f>
        <v>8426759.8544999976</v>
      </c>
      <c r="L854" s="29">
        <f t="shared" si="4"/>
        <v>4.8282754685665175E-2</v>
      </c>
      <c r="M854" s="4">
        <v>309</v>
      </c>
      <c r="N854" s="4">
        <f>'[2]Marketshare 2015'!$AY$26</f>
        <v>145657635</v>
      </c>
      <c r="O854" s="12">
        <f t="shared" si="5"/>
        <v>-0.13216561608566302</v>
      </c>
      <c r="P854" s="4">
        <f>'[2]Marketshare 2015'!$AY$79</f>
        <v>2291206.0049999999</v>
      </c>
      <c r="Q854" s="29">
        <f t="shared" si="6"/>
        <v>0.17477864788893491</v>
      </c>
      <c r="R854" s="49">
        <v>1115171.1499999999</v>
      </c>
      <c r="S854" s="11">
        <f t="shared" si="7"/>
        <v>5.447490986876069E-2</v>
      </c>
      <c r="T854" s="4">
        <v>4105</v>
      </c>
      <c r="U854" s="38">
        <f>[1]Data!$X849</f>
        <v>1115533.6100000001</v>
      </c>
      <c r="V854" s="38">
        <f>[1]Data!$Y849</f>
        <v>3238437.7199999997</v>
      </c>
      <c r="W854" s="51">
        <v>1394</v>
      </c>
      <c r="X854" s="50" t="e">
        <f>'[3]From Apr 2018'!AY10</f>
        <v>#REF!</v>
      </c>
      <c r="Y854" s="11" t="e">
        <f t="shared" si="11"/>
        <v>#REF!</v>
      </c>
      <c r="Z854" s="50" t="e">
        <f>'[3]From Apr 2018'!$AY$18</f>
        <v>#REF!</v>
      </c>
      <c r="AA854" s="29" t="e">
        <f t="shared" si="12"/>
        <v>#REF!</v>
      </c>
    </row>
    <row r="855" spans="1:27" ht="13" x14ac:dyDescent="0.3">
      <c r="A855" s="35">
        <v>42085</v>
      </c>
      <c r="B855" s="86" t="e">
        <f t="shared" si="0"/>
        <v>#REF!</v>
      </c>
      <c r="C855" s="13" t="e">
        <f t="shared" si="1"/>
        <v>#REF!</v>
      </c>
      <c r="D855" s="47">
        <f>[1]Data!$AJ850</f>
        <v>6483030.4100000001</v>
      </c>
      <c r="E855" s="91">
        <f>[1]Data!$I850</f>
        <v>11698962.309999999</v>
      </c>
      <c r="G855" s="13">
        <f t="shared" si="2"/>
        <v>3.424080342538538E-2</v>
      </c>
      <c r="H855" s="34">
        <v>8616</v>
      </c>
      <c r="I855" s="4">
        <f>'[2]Marketshare 2015'!$AZ$15</f>
        <v>1807232302.5799999</v>
      </c>
      <c r="J855" s="48">
        <f t="shared" si="3"/>
        <v>-2.1122727150537091E-2</v>
      </c>
      <c r="K855" s="4">
        <f>'[2]Marketshare 2015'!$AZ$69</f>
        <v>8164921.1075999998</v>
      </c>
      <c r="L855" s="29">
        <f t="shared" si="4"/>
        <v>5.0199050509713919E-2</v>
      </c>
      <c r="M855" s="4">
        <v>309</v>
      </c>
      <c r="N855" s="4">
        <f>'[2]Marketshare 2015'!$AZ$26</f>
        <v>157078635</v>
      </c>
      <c r="O855" s="12">
        <f t="shared" si="5"/>
        <v>-2.8962749697302059E-2</v>
      </c>
      <c r="P855" s="4">
        <f>'[2]Marketshare 2015'!$AZ$79</f>
        <v>3534041.2050000001</v>
      </c>
      <c r="Q855" s="29">
        <f t="shared" si="6"/>
        <v>0.24998386636094719</v>
      </c>
      <c r="R855" s="49">
        <v>1041146.51</v>
      </c>
      <c r="S855" s="11">
        <f t="shared" si="7"/>
        <v>7.936712662073675E-2</v>
      </c>
      <c r="T855" s="4">
        <v>4105</v>
      </c>
      <c r="U855" s="38">
        <f>[1]Data!$X850</f>
        <v>1059180.51</v>
      </c>
      <c r="V855" s="38">
        <f>[1]Data!$Y850</f>
        <v>2874437.9499999997</v>
      </c>
      <c r="W855" s="51">
        <v>1394</v>
      </c>
      <c r="X855" s="50" t="e">
        <f>'[3]From Apr 2018'!AZ10</f>
        <v>#REF!</v>
      </c>
      <c r="Y855" s="11" t="e">
        <f t="shared" si="11"/>
        <v>#REF!</v>
      </c>
      <c r="Z855" s="50" t="e">
        <f>'[3]From Apr 2018'!$AZ$18</f>
        <v>#REF!</v>
      </c>
      <c r="AA855" s="29" t="e">
        <f t="shared" si="12"/>
        <v>#REF!</v>
      </c>
    </row>
    <row r="856" spans="1:27" ht="13" x14ac:dyDescent="0.3">
      <c r="A856" s="35">
        <v>42092</v>
      </c>
      <c r="B856" s="86" t="e">
        <f t="shared" si="0"/>
        <v>#REF!</v>
      </c>
      <c r="C856" s="13" t="e">
        <f t="shared" si="1"/>
        <v>#REF!</v>
      </c>
      <c r="D856" s="47">
        <f>[1]Data!$AJ851</f>
        <v>5349758</v>
      </c>
      <c r="E856" s="91">
        <f>[1]Data!$I851</f>
        <v>14010505.150000002</v>
      </c>
      <c r="G856" s="13">
        <f t="shared" si="2"/>
        <v>0.22735615346272664</v>
      </c>
      <c r="H856" s="34">
        <v>8616</v>
      </c>
      <c r="I856" s="4">
        <f>'[2]Marketshare 2015'!$BA$15</f>
        <v>2216751557.6800003</v>
      </c>
      <c r="J856" s="48">
        <f t="shared" si="3"/>
        <v>0.1802994148875634</v>
      </c>
      <c r="K856" s="4">
        <f>'[2]Marketshare 2015'!$BA$69</f>
        <v>10892937.852</v>
      </c>
      <c r="L856" s="29">
        <f t="shared" si="4"/>
        <v>5.4599101275322838E-2</v>
      </c>
      <c r="M856" s="4">
        <v>309</v>
      </c>
      <c r="N856" s="4">
        <f>'[2]Marketshare 2015'!$BA$26</f>
        <v>170333335</v>
      </c>
      <c r="O856" s="12">
        <f t="shared" si="5"/>
        <v>9.9691354799663401E-2</v>
      </c>
      <c r="P856" s="4">
        <f>'[2]Marketshare 2015'!$BA$79</f>
        <v>3117567.33</v>
      </c>
      <c r="Q856" s="29">
        <f t="shared" si="6"/>
        <v>0.20336381601405268</v>
      </c>
      <c r="R856" s="49">
        <v>1268090.7100000002</v>
      </c>
      <c r="S856" s="11">
        <f t="shared" si="7"/>
        <v>0.42937070944005784</v>
      </c>
      <c r="T856" s="4">
        <v>4105</v>
      </c>
      <c r="U856" s="38">
        <f>[1]Data!$X851</f>
        <v>1459212.82</v>
      </c>
      <c r="V856" s="38">
        <f>[1]Data!$Y851</f>
        <v>3164435.02</v>
      </c>
      <c r="W856" s="51">
        <v>1394</v>
      </c>
      <c r="X856" s="50" t="e">
        <f>'[3]From Apr 2018'!BA10</f>
        <v>#REF!</v>
      </c>
      <c r="Y856" s="11" t="e">
        <f t="shared" si="11"/>
        <v>#REF!</v>
      </c>
      <c r="Z856" s="50" t="e">
        <f>'[3]From Apr 2018'!$BA$18</f>
        <v>#REF!</v>
      </c>
      <c r="AA856" s="29" t="e">
        <f t="shared" si="12"/>
        <v>#REF!</v>
      </c>
    </row>
    <row r="857" spans="1:27" ht="13" x14ac:dyDescent="0.3">
      <c r="A857" s="35">
        <v>42099</v>
      </c>
      <c r="B857" s="86" t="e">
        <f t="shared" si="0"/>
        <v>#REF!</v>
      </c>
      <c r="C857" s="13" t="e">
        <f t="shared" si="1"/>
        <v>#REF!</v>
      </c>
      <c r="D857" s="47">
        <f>[1]Data!$AJ852</f>
        <v>1285736</v>
      </c>
      <c r="E857" s="91">
        <f>[1]Data!$I852</f>
        <v>14410790.189999999</v>
      </c>
      <c r="G857" s="13">
        <f t="shared" si="2"/>
        <v>3.8008673234357415E-2</v>
      </c>
      <c r="H857" s="34">
        <v>8616</v>
      </c>
      <c r="I857" s="4">
        <f>'[2]Marketshare 2015'!$BB$15</f>
        <v>2158640476.5799999</v>
      </c>
      <c r="J857" s="48">
        <f t="shared" si="3"/>
        <v>-3.1164913752911083E-2</v>
      </c>
      <c r="K857" s="4">
        <f>'[2]Marketshare 2015'!$BB$69</f>
        <v>10719533.392200001</v>
      </c>
      <c r="L857" s="29">
        <f t="shared" si="4"/>
        <v>5.5176361173725035E-2</v>
      </c>
      <c r="M857" s="4">
        <v>309</v>
      </c>
      <c r="N857" s="4">
        <f>'[2]Marketshare 2015'!$BB$26</f>
        <v>172568495</v>
      </c>
      <c r="O857" s="12">
        <f t="shared" si="5"/>
        <v>8.9574374165138693E-2</v>
      </c>
      <c r="P857" s="4">
        <f>'[2]Marketshare 2015'!$BB$79</f>
        <v>3691256.8049999997</v>
      </c>
      <c r="Q857" s="29">
        <f t="shared" si="6"/>
        <v>0.23766774172771224</v>
      </c>
      <c r="R857" s="49">
        <v>1336485.9700000002</v>
      </c>
      <c r="S857" s="11">
        <f t="shared" si="7"/>
        <v>7.5231231446736713E-2</v>
      </c>
      <c r="T857" s="4">
        <v>4105</v>
      </c>
      <c r="U857" s="38">
        <f>[1]Data!$X852</f>
        <v>802068.77</v>
      </c>
      <c r="V857" s="38">
        <f>[1]Data!$Y852</f>
        <v>2329162.35</v>
      </c>
      <c r="W857" s="51">
        <v>1394</v>
      </c>
      <c r="X857" s="50" t="e">
        <f>'[3]From Apr 2018'!BB10</f>
        <v>#REF!</v>
      </c>
      <c r="Y857" s="11" t="e">
        <f t="shared" si="11"/>
        <v>#REF!</v>
      </c>
      <c r="Z857" s="50" t="e">
        <f>'[3]From Apr 2018'!$BB$18</f>
        <v>#REF!</v>
      </c>
      <c r="AA857" s="29" t="e">
        <f t="shared" si="12"/>
        <v>#REF!</v>
      </c>
    </row>
    <row r="858" spans="1:27" ht="13" x14ac:dyDescent="0.3">
      <c r="A858" s="35">
        <v>42106</v>
      </c>
      <c r="B858" s="86" t="e">
        <f t="shared" si="0"/>
        <v>#REF!</v>
      </c>
      <c r="C858" s="13" t="e">
        <f t="shared" si="1"/>
        <v>#REF!</v>
      </c>
      <c r="D858" s="47">
        <f>[1]Data!$AJ853</f>
        <v>7913732.8099999996</v>
      </c>
      <c r="E858" s="91">
        <f>[1]Data!$I853</f>
        <v>12100539.58</v>
      </c>
      <c r="G858" s="13">
        <f t="shared" si="2"/>
        <v>-4.3539180823538026E-2</v>
      </c>
      <c r="H858" s="34">
        <v>8616</v>
      </c>
      <c r="I858" s="4">
        <f>'[2]Marketshare 2015'!$BC$15</f>
        <v>1993157601.7700005</v>
      </c>
      <c r="J858" s="48">
        <f t="shared" si="3"/>
        <v>-6.1561523794367856E-2</v>
      </c>
      <c r="K858" s="4">
        <f>'[2]Marketshare 2015'!$BC$69</f>
        <v>8839487.6271000002</v>
      </c>
      <c r="L858" s="29">
        <f t="shared" si="4"/>
        <v>4.9276850512362878E-2</v>
      </c>
      <c r="M858" s="4">
        <v>309</v>
      </c>
      <c r="N858" s="4">
        <f>'[2]Marketshare 2015'!$BC$26</f>
        <v>160534880</v>
      </c>
      <c r="O858" s="12">
        <f t="shared" si="5"/>
        <v>1.5162003705588178E-2</v>
      </c>
      <c r="P858" s="4">
        <f>'[2]Marketshare 2015'!$BC$79</f>
        <v>3261051.9449999998</v>
      </c>
      <c r="Q858" s="29">
        <f t="shared" si="6"/>
        <v>0.2257074007841785</v>
      </c>
      <c r="R858" s="49">
        <v>1239045.9000000001</v>
      </c>
      <c r="S858" s="11">
        <f t="shared" si="7"/>
        <v>6.8026703609080252E-2</v>
      </c>
      <c r="T858" s="4">
        <v>4105</v>
      </c>
      <c r="U858" s="38">
        <f>[1]Data!$X853</f>
        <v>937990.52</v>
      </c>
      <c r="V858" s="38">
        <f>[1]Data!$Y853</f>
        <v>2463757.6399999997</v>
      </c>
      <c r="W858" s="51">
        <v>1394</v>
      </c>
      <c r="X858" s="50" t="e">
        <f>'[3]From Apr 2018'!BC10</f>
        <v>#REF!</v>
      </c>
      <c r="Y858" s="11" t="e">
        <f t="shared" si="11"/>
        <v>#REF!</v>
      </c>
      <c r="Z858" s="50" t="e">
        <f>'[3]From Apr 2018'!$BC$18</f>
        <v>#REF!</v>
      </c>
      <c r="AA858" s="29" t="e">
        <f t="shared" si="12"/>
        <v>#REF!</v>
      </c>
    </row>
    <row r="859" spans="1:27" ht="13" x14ac:dyDescent="0.3">
      <c r="A859" s="35">
        <v>42113</v>
      </c>
      <c r="B859" s="86" t="e">
        <f t="shared" si="0"/>
        <v>#REF!</v>
      </c>
      <c r="C859" s="13" t="e">
        <f t="shared" si="1"/>
        <v>#REF!</v>
      </c>
      <c r="D859" s="47">
        <f>[1]Data!$AJ854</f>
        <v>7249682</v>
      </c>
      <c r="E859" s="91">
        <f>[1]Data!$I854</f>
        <v>11165324.770000001</v>
      </c>
      <c r="G859" s="13">
        <f t="shared" si="2"/>
        <v>-5.6297034734825724E-3</v>
      </c>
      <c r="H859" s="34">
        <v>8616</v>
      </c>
      <c r="I859" s="4">
        <f>'[2]Marketshare 2015'!$BD$15</f>
        <v>1866213712.27</v>
      </c>
      <c r="J859" s="48">
        <f t="shared" si="3"/>
        <v>2.5554588086059704E-2</v>
      </c>
      <c r="K859" s="4">
        <f>'[2]Marketshare 2015'!$BD$69</f>
        <v>8335244.978099999</v>
      </c>
      <c r="L859" s="29">
        <f t="shared" si="4"/>
        <v>4.9626595539986475E-2</v>
      </c>
      <c r="M859" s="4">
        <v>309</v>
      </c>
      <c r="N859" s="4">
        <f>'[2]Marketshare 2015'!$BD$26</f>
        <v>163604335</v>
      </c>
      <c r="O859" s="12">
        <f t="shared" si="5"/>
        <v>0.14732518710957532</v>
      </c>
      <c r="P859" s="4">
        <f>'[2]Marketshare 2015'!$BD$79</f>
        <v>2830079.79</v>
      </c>
      <c r="Q859" s="29">
        <f t="shared" si="6"/>
        <v>0.19220353177071989</v>
      </c>
      <c r="R859" s="49">
        <v>1063910.48</v>
      </c>
      <c r="S859" s="11">
        <f t="shared" si="7"/>
        <v>0.13844147709245358</v>
      </c>
      <c r="T859" s="4">
        <v>4105</v>
      </c>
      <c r="U859" s="38">
        <f>[1]Data!$X854</f>
        <v>1207503.27</v>
      </c>
      <c r="V859" s="38">
        <f>[1]Data!$Y854</f>
        <v>3162335.06</v>
      </c>
      <c r="W859" s="51">
        <v>1394</v>
      </c>
      <c r="X859" s="50" t="e">
        <f>'[3]From Apr 2018'!BD10</f>
        <v>#REF!</v>
      </c>
      <c r="Y859" s="11" t="e">
        <f t="shared" si="11"/>
        <v>#REF!</v>
      </c>
      <c r="Z859" s="50" t="e">
        <f>'[3]From Apr 2018'!$BD$18</f>
        <v>#REF!</v>
      </c>
      <c r="AA859" s="29" t="e">
        <f t="shared" si="12"/>
        <v>#REF!</v>
      </c>
    </row>
    <row r="860" spans="1:27" ht="13" x14ac:dyDescent="0.3">
      <c r="A860" s="35">
        <v>42120</v>
      </c>
      <c r="B860" s="86" t="e">
        <f t="shared" si="0"/>
        <v>#REF!</v>
      </c>
      <c r="C860" s="13" t="e">
        <f t="shared" si="1"/>
        <v>#REF!</v>
      </c>
      <c r="D860" s="47">
        <f>[1]Data!$AJ855</f>
        <v>4612490</v>
      </c>
      <c r="E860" s="91">
        <f>[1]Data!$I855</f>
        <v>13234245.580000002</v>
      </c>
      <c r="G860" s="13">
        <f t="shared" si="2"/>
        <v>0.1670793179081147</v>
      </c>
      <c r="H860" s="34">
        <v>8616</v>
      </c>
      <c r="I860" s="4">
        <f>'[2]Marketshare 2015'!$BE$15</f>
        <v>2102698353.8299999</v>
      </c>
      <c r="J860" s="48">
        <f t="shared" si="3"/>
        <v>0.16807251566458725</v>
      </c>
      <c r="K860" s="4">
        <f>'[2]Marketshare 2015'!$BE$69</f>
        <v>10148138.6985</v>
      </c>
      <c r="L860" s="29">
        <f t="shared" si="4"/>
        <v>5.3624951217856071E-2</v>
      </c>
      <c r="M860" s="4">
        <v>309</v>
      </c>
      <c r="N860" s="4">
        <f>'[2]Marketshare 2015'!$BE$26</f>
        <v>164090425</v>
      </c>
      <c r="O860" s="12">
        <f t="shared" si="5"/>
        <v>7.8922543229313469E-2</v>
      </c>
      <c r="P860" s="4">
        <f>'[2]Marketshare 2015'!$BE$79</f>
        <v>3086106.8849999998</v>
      </c>
      <c r="Q860" s="29">
        <f t="shared" si="6"/>
        <v>0.20897061178310677</v>
      </c>
      <c r="R860" s="49">
        <v>1301569.94</v>
      </c>
      <c r="S860" s="11">
        <f t="shared" si="7"/>
        <v>0.43674820518783597</v>
      </c>
      <c r="T860" s="4">
        <v>4105</v>
      </c>
      <c r="U860" s="38">
        <f>[1]Data!$X855</f>
        <v>891410.14</v>
      </c>
      <c r="V860" s="38">
        <f>[1]Data!$Y855</f>
        <v>3737897.07</v>
      </c>
      <c r="W860" s="51">
        <v>1394</v>
      </c>
      <c r="X860" s="50" t="e">
        <f>'[3]From Apr 2018'!BE10</f>
        <v>#REF!</v>
      </c>
      <c r="Y860" s="11" t="e">
        <f t="shared" si="11"/>
        <v>#REF!</v>
      </c>
      <c r="Z860" s="50" t="e">
        <f>'[3]From Apr 2018'!$BE$18</f>
        <v>#REF!</v>
      </c>
      <c r="AA860" s="29" t="e">
        <f t="shared" si="12"/>
        <v>#REF!</v>
      </c>
    </row>
    <row r="861" spans="1:27" ht="13" x14ac:dyDescent="0.3">
      <c r="A861" s="35">
        <v>42127</v>
      </c>
      <c r="B861" s="86" t="e">
        <f t="shared" si="0"/>
        <v>#REF!</v>
      </c>
      <c r="C861" s="13" t="e">
        <f t="shared" si="1"/>
        <v>#REF!</v>
      </c>
      <c r="D861" s="47">
        <f>[1]Data!$AJ856</f>
        <v>7278232.5999999996</v>
      </c>
      <c r="E861" s="91">
        <f>[1]Data!$I856</f>
        <v>14693352.449999999</v>
      </c>
      <c r="G861" s="13">
        <f t="shared" si="2"/>
        <v>0.11148346977635004</v>
      </c>
      <c r="H861" s="34">
        <v>8616</v>
      </c>
      <c r="I861" s="4">
        <f>'[2]Marketshare 2015'!$BF$15</f>
        <v>2240156630.1300001</v>
      </c>
      <c r="J861" s="48">
        <f t="shared" si="3"/>
        <v>5.8592222934663818E-2</v>
      </c>
      <c r="K861" s="4">
        <f>'[2]Marketshare 2015'!$BF$69</f>
        <v>10895494.4136</v>
      </c>
      <c r="L861" s="29">
        <f t="shared" si="4"/>
        <v>5.4041332383519373E-2</v>
      </c>
      <c r="M861" s="4">
        <v>309</v>
      </c>
      <c r="N861" s="4">
        <f>'[2]Marketshare 2015'!$BF$26</f>
        <v>180328610</v>
      </c>
      <c r="O861" s="12">
        <f t="shared" si="5"/>
        <v>0.13717178394874385</v>
      </c>
      <c r="P861" s="4">
        <f>'[2]Marketshare 2015'!$BF$79</f>
        <v>3797858.0249999999</v>
      </c>
      <c r="Q861" s="29">
        <f t="shared" si="6"/>
        <v>0.23400847208881609</v>
      </c>
      <c r="R861" s="49">
        <v>1415807.69</v>
      </c>
      <c r="S861" s="11">
        <f t="shared" si="7"/>
        <v>0.25852985577413334</v>
      </c>
      <c r="T861" s="4">
        <v>4105</v>
      </c>
      <c r="U861" s="38">
        <f>[1]Data!$X856</f>
        <v>1028976.67</v>
      </c>
      <c r="V861" s="38">
        <f>[1]Data!$Y856</f>
        <v>3747668.5100000002</v>
      </c>
      <c r="W861" s="51">
        <v>1394</v>
      </c>
      <c r="X861" s="50" t="e">
        <f>'[3]From Apr 2018'!BF10</f>
        <v>#REF!</v>
      </c>
      <c r="Y861" s="11" t="e">
        <f t="shared" si="11"/>
        <v>#REF!</v>
      </c>
      <c r="Z861" s="50" t="e">
        <f>'[3]From Apr 2018'!$BF$18</f>
        <v>#REF!</v>
      </c>
      <c r="AA861" s="29" t="e">
        <f t="shared" si="12"/>
        <v>#REF!</v>
      </c>
    </row>
    <row r="862" spans="1:27" ht="13" x14ac:dyDescent="0.3">
      <c r="A862" s="35">
        <v>42134</v>
      </c>
      <c r="B862" s="86" t="e">
        <f t="shared" si="0"/>
        <v>#REF!</v>
      </c>
      <c r="C862" s="13" t="e">
        <f t="shared" si="1"/>
        <v>#REF!</v>
      </c>
      <c r="D862" s="47">
        <f>[1]Data!$AJ857</f>
        <v>5271519</v>
      </c>
      <c r="E862" s="91">
        <f>[1]Data!$I857</f>
        <v>11921422.890000001</v>
      </c>
      <c r="G862" s="13">
        <f t="shared" si="2"/>
        <v>-9.7925508236815451E-2</v>
      </c>
      <c r="H862" s="34">
        <v>8616</v>
      </c>
      <c r="I862" s="4">
        <f>'[2]Marketshare 2015'!$BG$15</f>
        <v>1853408461.5600002</v>
      </c>
      <c r="J862" s="48">
        <f t="shared" si="3"/>
        <v>-0.19391610462582654</v>
      </c>
      <c r="K862" s="4">
        <f>'[2]Marketshare 2015'!$BG$69</f>
        <v>8796529.3774500005</v>
      </c>
      <c r="L862" s="29">
        <f t="shared" si="4"/>
        <v>5.2734848972650981E-2</v>
      </c>
      <c r="M862" s="4">
        <v>309</v>
      </c>
      <c r="N862" s="4">
        <f>'[2]Marketshare 2015'!$BG$26</f>
        <v>171285260</v>
      </c>
      <c r="O862" s="12">
        <f t="shared" si="5"/>
        <v>5.6765285997199211E-2</v>
      </c>
      <c r="P862" s="4">
        <f>'[2]Marketshare 2015'!$BG$79</f>
        <v>3124893.51</v>
      </c>
      <c r="Q862" s="29">
        <f t="shared" si="6"/>
        <v>0.20270885539129285</v>
      </c>
      <c r="R862" s="49">
        <v>1207447</v>
      </c>
      <c r="S862" s="11">
        <f t="shared" si="7"/>
        <v>-0.10848873302906126</v>
      </c>
      <c r="T862" s="4">
        <v>4105</v>
      </c>
      <c r="U862" s="38">
        <f>[1]Data!$X857</f>
        <v>1366868.43</v>
      </c>
      <c r="V862" s="38">
        <f>[1]Data!$Y857</f>
        <v>4037282.4899999998</v>
      </c>
      <c r="W862" s="51">
        <v>1394</v>
      </c>
      <c r="X862" s="50" t="e">
        <f>'[3]From Apr 2018'!BG10</f>
        <v>#REF!</v>
      </c>
      <c r="Y862" s="11" t="e">
        <f t="shared" si="11"/>
        <v>#REF!</v>
      </c>
      <c r="Z862" s="50" t="e">
        <f>'[3]From Apr 2018'!$BG$18</f>
        <v>#REF!</v>
      </c>
      <c r="AA862" s="29" t="e">
        <f>(Z862/0.15)/X862</f>
        <v>#REF!</v>
      </c>
    </row>
    <row r="863" spans="1:27" ht="13" x14ac:dyDescent="0.3">
      <c r="A863" s="35">
        <v>42141</v>
      </c>
      <c r="B863" s="86" t="e">
        <f t="shared" si="0"/>
        <v>#REF!</v>
      </c>
      <c r="C863" s="13" t="e">
        <f t="shared" si="1"/>
        <v>#REF!</v>
      </c>
      <c r="D863" s="47">
        <f>[1]Data!$AJ858</f>
        <v>3339200</v>
      </c>
      <c r="E863" s="91">
        <f>[1]Data!$I858</f>
        <v>11042779.969999999</v>
      </c>
      <c r="G863" s="13">
        <f t="shared" si="2"/>
        <v>-1.085662867251258E-2</v>
      </c>
      <c r="H863" s="34">
        <v>8616</v>
      </c>
      <c r="I863" s="4">
        <f>'[2]Marketshare 2015'!$BH$15</f>
        <v>1780112849.21</v>
      </c>
      <c r="J863" s="48">
        <f t="shared" si="3"/>
        <v>-0.10061194666768836</v>
      </c>
      <c r="K863" s="4">
        <f>'[2]Marketshare 2015'!$BH$69</f>
        <v>7984709.2674000012</v>
      </c>
      <c r="L863" s="29">
        <f t="shared" si="4"/>
        <v>4.9838970545812752E-2</v>
      </c>
      <c r="M863" s="4">
        <v>309</v>
      </c>
      <c r="N863" s="4">
        <f>'[2]Marketshare 2015'!$BH$26</f>
        <v>167148315</v>
      </c>
      <c r="O863" s="12">
        <f t="shared" si="5"/>
        <v>6.7528152521522555E-2</v>
      </c>
      <c r="P863" s="4">
        <f>'[2]Marketshare 2015'!$BH$79</f>
        <v>3058070.7149999999</v>
      </c>
      <c r="Q863" s="29">
        <f t="shared" si="6"/>
        <v>0.203283912853085</v>
      </c>
      <c r="R863" s="49">
        <v>1074959.5399999998</v>
      </c>
      <c r="S863" s="11">
        <f t="shared" si="7"/>
        <v>4.4356378625282966E-2</v>
      </c>
      <c r="T863" s="4">
        <v>4105</v>
      </c>
      <c r="U863" s="38">
        <f>[1]Data!$X858</f>
        <v>946710.2</v>
      </c>
      <c r="V863" s="38">
        <f>[1]Data!$Y858</f>
        <v>5045035.6099999994</v>
      </c>
      <c r="W863" s="51">
        <v>1394</v>
      </c>
      <c r="X863" s="50" t="e">
        <f>'[3]From Apr 2018'!BH$10</f>
        <v>#REF!</v>
      </c>
      <c r="Y863" s="11" t="e">
        <f t="shared" si="11"/>
        <v>#REF!</v>
      </c>
      <c r="Z863" s="50" t="e">
        <f>'[3]From Apr 2018'!$BH$18</f>
        <v>#REF!</v>
      </c>
      <c r="AA863" s="29" t="e">
        <f>(Z863/0.15)/X863</f>
        <v>#REF!</v>
      </c>
    </row>
    <row r="864" spans="1:27" ht="13" x14ac:dyDescent="0.3">
      <c r="A864" s="35">
        <v>42148</v>
      </c>
      <c r="B864" s="86" t="e">
        <f t="shared" si="0"/>
        <v>#REF!</v>
      </c>
      <c r="C864" s="13" t="e">
        <f t="shared" si="1"/>
        <v>#REF!</v>
      </c>
      <c r="D864" s="47">
        <f>[1]Data!$AJ859</f>
        <v>3177188.8200000003</v>
      </c>
      <c r="E864" s="91">
        <f>[1]Data!$I859</f>
        <v>12118122.52</v>
      </c>
      <c r="G864" s="13">
        <f t="shared" si="2"/>
        <v>6.2187577091748381E-2</v>
      </c>
      <c r="H864" s="34">
        <v>8616</v>
      </c>
      <c r="I864" s="4">
        <f>'[2]Marketshare 2015'!$BI$15</f>
        <v>1791667129.3</v>
      </c>
      <c r="J864" s="48">
        <f t="shared" si="3"/>
        <v>-8.7142426496565895E-3</v>
      </c>
      <c r="K864" s="4">
        <f>'[2]Marketshare 2015'!$BI$69</f>
        <v>8426003.5395</v>
      </c>
      <c r="L864" s="29">
        <f t="shared" si="4"/>
        <v>5.2254272023496903E-2</v>
      </c>
      <c r="M864" s="4">
        <v>309</v>
      </c>
      <c r="N864" s="4">
        <f>'[2]Marketshare 2015'!$BI$26</f>
        <v>165415955</v>
      </c>
      <c r="O864" s="12">
        <f t="shared" si="5"/>
        <v>0.31123017792921792</v>
      </c>
      <c r="P864" s="4">
        <f>'[2]Marketshare 2015'!$BI$79</f>
        <v>3692118.96</v>
      </c>
      <c r="Q864" s="29">
        <f t="shared" si="6"/>
        <v>0.24800234052392348</v>
      </c>
      <c r="R864" s="49">
        <v>1081201.92</v>
      </c>
      <c r="S864" s="11">
        <f t="shared" si="7"/>
        <v>0.12473501365033934</v>
      </c>
      <c r="T864" s="4">
        <v>4105</v>
      </c>
      <c r="U864" s="38">
        <f>[1]Data!$X859</f>
        <v>864850.17</v>
      </c>
      <c r="V864" s="38">
        <f>[1]Data!$Y859</f>
        <v>3423266.5999999996</v>
      </c>
      <c r="W864" s="51">
        <v>1394</v>
      </c>
      <c r="X864" s="50" t="e">
        <f>'[3]From Apr 2018'!BI$10</f>
        <v>#REF!</v>
      </c>
      <c r="Y864" s="11" t="e">
        <f t="shared" si="11"/>
        <v>#REF!</v>
      </c>
      <c r="Z864" s="50" t="e">
        <f>'[3]From Apr 2018'!$BI$18</f>
        <v>#REF!</v>
      </c>
      <c r="AA864" s="29" t="e">
        <f>(Z864/0.15)/X864</f>
        <v>#REF!</v>
      </c>
    </row>
    <row r="865" spans="1:27" ht="13" x14ac:dyDescent="0.3">
      <c r="A865" s="35">
        <v>42155</v>
      </c>
      <c r="B865" s="86" t="e">
        <f t="shared" si="0"/>
        <v>#REF!</v>
      </c>
      <c r="C865" s="13" t="e">
        <f t="shared" si="1"/>
        <v>#REF!</v>
      </c>
      <c r="D865" s="47">
        <f>[1]Data!$AJ860</f>
        <v>3707606</v>
      </c>
      <c r="E865" s="91">
        <f>[1]Data!$I860</f>
        <v>13284718.860000001</v>
      </c>
      <c r="G865" s="13">
        <f t="shared" si="2"/>
        <v>0.23476507889963116</v>
      </c>
      <c r="H865" s="34">
        <v>8616</v>
      </c>
      <c r="I865" s="4">
        <f>'[2]Marketshare 2015'!$BJ$15</f>
        <v>2154412907.0999999</v>
      </c>
      <c r="J865" s="48">
        <f t="shared" si="3"/>
        <v>0.13323317427825421</v>
      </c>
      <c r="K865" s="4">
        <f>'[2]Marketshare 2015'!$BJ$69</f>
        <v>10299376.653299998</v>
      </c>
      <c r="L865" s="29">
        <f t="shared" si="4"/>
        <v>5.3117727800861256E-2</v>
      </c>
      <c r="M865" s="4">
        <v>309</v>
      </c>
      <c r="N865" s="4">
        <f>'[2]Marketshare 2015'!$BJ$26</f>
        <v>174188145</v>
      </c>
      <c r="O865" s="12">
        <f t="shared" si="5"/>
        <v>0.21598386945559667</v>
      </c>
      <c r="P865" s="4">
        <f>'[2]Marketshare 2015'!$BJ$79</f>
        <v>2985342.21</v>
      </c>
      <c r="Q865" s="29">
        <f t="shared" si="6"/>
        <v>0.19042896977862644</v>
      </c>
      <c r="R865" s="49">
        <v>1465280.15</v>
      </c>
      <c r="S865" s="11">
        <f t="shared" si="7"/>
        <v>0.34843119734692718</v>
      </c>
      <c r="T865" s="4">
        <v>4105</v>
      </c>
      <c r="U865" s="38">
        <f>[1]Data!$X860</f>
        <v>940520.43</v>
      </c>
      <c r="V865" s="38">
        <f>[1]Data!$Y860</f>
        <v>3512483.45</v>
      </c>
      <c r="W865" s="51">
        <v>1394</v>
      </c>
      <c r="X865" s="50" t="e">
        <f>'[3]From Apr 2018'!BJ$10</f>
        <v>#REF!</v>
      </c>
      <c r="Y865" s="11" t="e">
        <f t="shared" si="11"/>
        <v>#REF!</v>
      </c>
      <c r="Z865" s="50" t="e">
        <f>'[3]From Apr 2018'!$BJ$18</f>
        <v>#REF!</v>
      </c>
      <c r="AA865" s="29" t="e">
        <f>(Z865/0.15)/X865</f>
        <v>#REF!</v>
      </c>
    </row>
    <row r="866" spans="1:27" ht="13" x14ac:dyDescent="0.3">
      <c r="A866" s="35">
        <v>42162</v>
      </c>
      <c r="B866" s="86" t="e">
        <f t="shared" si="0"/>
        <v>#REF!</v>
      </c>
      <c r="C866" s="13" t="e">
        <f t="shared" si="1"/>
        <v>#REF!</v>
      </c>
      <c r="D866" s="47">
        <f>[1]Data!$AJ861</f>
        <v>11978910</v>
      </c>
      <c r="E866" s="91">
        <f>[1]Data!$I861</f>
        <v>11362620.539999999</v>
      </c>
      <c r="G866" s="13">
        <f t="shared" si="2"/>
        <v>-0.14301368564606121</v>
      </c>
      <c r="H866" s="34">
        <v>8616</v>
      </c>
      <c r="I866" s="4">
        <f>'[2]Marketshare 2015'!$BK$15</f>
        <v>1974857226.28</v>
      </c>
      <c r="J866" s="48">
        <f t="shared" si="3"/>
        <v>-5.4193690377006276E-2</v>
      </c>
      <c r="K866" s="4">
        <f>'[2]Marketshare 2015'!$BK$69</f>
        <v>8614609.3538999986</v>
      </c>
      <c r="L866" s="29">
        <f t="shared" si="4"/>
        <v>4.8468254026799648E-2</v>
      </c>
      <c r="M866" s="4">
        <v>309</v>
      </c>
      <c r="N866" s="4">
        <f>'[2]Marketshare 2015'!$BK$26</f>
        <v>165875125</v>
      </c>
      <c r="O866" s="12">
        <f t="shared" si="5"/>
        <v>0.12210973247402057</v>
      </c>
      <c r="P866" s="4">
        <f>'[2]Marketshare 2015'!$BK$79</f>
        <v>2748011.1749999998</v>
      </c>
      <c r="Q866" s="29">
        <f t="shared" si="6"/>
        <v>0.18407496301811377</v>
      </c>
      <c r="R866" s="49">
        <v>1268120</v>
      </c>
      <c r="S866" s="11">
        <f t="shared" si="7"/>
        <v>2.5500299141992366E-2</v>
      </c>
      <c r="T866" s="4">
        <v>4105</v>
      </c>
      <c r="U866" s="38">
        <f>[1]Data!$X861</f>
        <v>1381677.15</v>
      </c>
      <c r="V866" s="38">
        <f>[1]Data!$Y861</f>
        <v>3023120.34</v>
      </c>
      <c r="W866" s="51">
        <v>1394</v>
      </c>
      <c r="X866" s="50" t="e">
        <f>'[3]From Apr 2018'!BK$10</f>
        <v>#REF!</v>
      </c>
      <c r="Y866" s="11" t="e">
        <f t="shared" si="11"/>
        <v>#REF!</v>
      </c>
      <c r="Z866" s="50" t="e">
        <f>'[3]From Apr 2018'!$BK$18</f>
        <v>#REF!</v>
      </c>
      <c r="AA866" s="29" t="e">
        <f t="shared" ref="AA866:AA871" si="13">(Z866/0.15)/X866</f>
        <v>#REF!</v>
      </c>
    </row>
    <row r="867" spans="1:27" ht="13" x14ac:dyDescent="0.3">
      <c r="A867" s="35">
        <v>42169</v>
      </c>
      <c r="B867" s="86" t="e">
        <f t="shared" si="0"/>
        <v>#REF!</v>
      </c>
      <c r="C867" s="13" t="e">
        <f t="shared" si="1"/>
        <v>#REF!</v>
      </c>
      <c r="D867" s="47">
        <f>[1]Data!$AJ862</f>
        <v>8213485</v>
      </c>
      <c r="E867" s="91">
        <f>[1]Data!$I862</f>
        <v>11673984.789999999</v>
      </c>
      <c r="G867" s="13">
        <f t="shared" si="2"/>
        <v>5.576933415179397E-2</v>
      </c>
      <c r="H867" s="34">
        <v>8616</v>
      </c>
      <c r="I867" s="4">
        <f>'[2]Marketshare 2015'!$BL$15</f>
        <v>1872380767.3699999</v>
      </c>
      <c r="J867" s="48">
        <f t="shared" si="3"/>
        <v>-4.5404459765177485E-2</v>
      </c>
      <c r="K867" s="4">
        <f>'[2]Marketshare 2015'!$BL$69</f>
        <v>8036070.8975999989</v>
      </c>
      <c r="L867" s="29">
        <f t="shared" si="4"/>
        <v>4.7687777078280313E-2</v>
      </c>
      <c r="M867" s="4">
        <v>309</v>
      </c>
      <c r="N867" s="4">
        <f>'[2]Marketshare 2015'!$BL$26</f>
        <v>161172815</v>
      </c>
      <c r="O867" s="12">
        <f t="shared" si="5"/>
        <v>0.11104798561873896</v>
      </c>
      <c r="P867" s="4">
        <f>'[2]Marketshare 2015'!$BL$79</f>
        <v>3637913.895</v>
      </c>
      <c r="Q867" s="29">
        <f t="shared" si="6"/>
        <v>0.25079456172556147</v>
      </c>
      <c r="R867" s="49">
        <v>1083652.1499999999</v>
      </c>
      <c r="S867" s="11">
        <f t="shared" si="7"/>
        <v>-6.949692285436837E-2</v>
      </c>
      <c r="T867" s="4">
        <v>4105</v>
      </c>
      <c r="U867" s="38">
        <f>[1]Data!$X862</f>
        <v>955570.48</v>
      </c>
      <c r="V867" s="38">
        <f>[1]Data!$Y862</f>
        <v>3056369.9899999998</v>
      </c>
      <c r="W867" s="51">
        <v>1394</v>
      </c>
      <c r="X867" s="50" t="e">
        <f>'[3]From Apr 2018'!BL$10</f>
        <v>#REF!</v>
      </c>
      <c r="Y867" s="11" t="e">
        <f>(X867/X814)-1</f>
        <v>#REF!</v>
      </c>
      <c r="Z867" s="50" t="e">
        <f>'[3]From Apr 2018'!$BL$18</f>
        <v>#REF!</v>
      </c>
      <c r="AA867" s="29" t="e">
        <f t="shared" si="13"/>
        <v>#REF!</v>
      </c>
    </row>
    <row r="868" spans="1:27" ht="13" x14ac:dyDescent="0.3">
      <c r="A868" s="35">
        <v>42176</v>
      </c>
      <c r="B868" s="86" t="e">
        <f t="shared" si="0"/>
        <v>#REF!</v>
      </c>
      <c r="C868" s="13" t="e">
        <f t="shared" si="1"/>
        <v>#REF!</v>
      </c>
      <c r="D868" s="47">
        <f>[1]Data!$AJ863</f>
        <v>3782889</v>
      </c>
      <c r="E868" s="91">
        <f>[1]Data!$I863</f>
        <v>12644123.75</v>
      </c>
      <c r="G868" s="13">
        <f t="shared" si="2"/>
        <v>6.3385900686338426E-2</v>
      </c>
      <c r="H868" s="34">
        <v>8616</v>
      </c>
      <c r="I868" s="4">
        <f>'[2]Marketshare 2015'!$BM$15</f>
        <v>1926453823.6599998</v>
      </c>
      <c r="J868" s="48">
        <f t="shared" si="3"/>
        <v>3.2789029682006809E-2</v>
      </c>
      <c r="K868" s="4">
        <f>'[2]Marketshare 2015'!$BM$69</f>
        <v>8807149.8737999983</v>
      </c>
      <c r="L868" s="29">
        <f t="shared" si="4"/>
        <v>5.0796556667049818E-2</v>
      </c>
      <c r="M868" s="4">
        <v>309</v>
      </c>
      <c r="N868" s="4">
        <f>'[2]Marketshare 2015'!$BM$26</f>
        <v>157707785</v>
      </c>
      <c r="O868" s="12">
        <f t="shared" si="5"/>
        <v>0.1507057538540082</v>
      </c>
      <c r="P868" s="4">
        <f>'[2]Marketshare 2015'!$BM$79</f>
        <v>3836973.8699999996</v>
      </c>
      <c r="Q868" s="29">
        <f t="shared" si="6"/>
        <v>0.2703293499429974</v>
      </c>
      <c r="R868" s="49">
        <v>1078007.57</v>
      </c>
      <c r="S868" s="11">
        <f t="shared" si="7"/>
        <v>0.19693943403527125</v>
      </c>
      <c r="T868" s="4">
        <v>4105</v>
      </c>
      <c r="U868" s="38">
        <f>[1]Data!$X863</f>
        <v>778261.27</v>
      </c>
      <c r="V868" s="38">
        <f>[1]Data!$Y863</f>
        <v>3518132.59</v>
      </c>
      <c r="W868" s="51">
        <v>1394</v>
      </c>
      <c r="X868" s="50" t="e">
        <f>'[3]From Apr 2018'!BM$10</f>
        <v>#REF!</v>
      </c>
      <c r="Y868" s="11" t="e">
        <f>(X868/X815)-1</f>
        <v>#REF!</v>
      </c>
      <c r="Z868" s="50" t="e">
        <f>'[3]From Apr 2018'!$BM$18</f>
        <v>#REF!</v>
      </c>
      <c r="AA868" s="29" t="e">
        <f t="shared" si="13"/>
        <v>#REF!</v>
      </c>
    </row>
    <row r="869" spans="1:27" ht="13" x14ac:dyDescent="0.3">
      <c r="A869" s="35">
        <v>42183</v>
      </c>
      <c r="B869" s="86" t="e">
        <f t="shared" si="0"/>
        <v>#REF!</v>
      </c>
      <c r="C869" s="13" t="e">
        <f t="shared" si="1"/>
        <v>#REF!</v>
      </c>
      <c r="D869" s="47">
        <f>[1]Data!$AJ864</f>
        <v>9963650</v>
      </c>
      <c r="E869" s="91">
        <f>[1]Data!$I864</f>
        <v>13218366.489999998</v>
      </c>
      <c r="G869" s="13">
        <f t="shared" si="2"/>
        <v>0.23965834834024236</v>
      </c>
      <c r="H869" s="34">
        <v>8616</v>
      </c>
      <c r="I869" s="4">
        <f>'[2]Marketshare 2015'!$BN$15</f>
        <v>2090817301.4099998</v>
      </c>
      <c r="J869" s="48">
        <f t="shared" si="3"/>
        <v>0.15973542090639614</v>
      </c>
      <c r="K869" s="4">
        <f>'[2]Marketshare 2015'!$BN$69</f>
        <v>9721300.0733999982</v>
      </c>
      <c r="L869" s="29">
        <f t="shared" si="4"/>
        <v>5.1661350414097633E-2</v>
      </c>
      <c r="M869" s="4">
        <v>309</v>
      </c>
      <c r="N869" s="4">
        <f>'[2]Marketshare 2015'!$BN$26</f>
        <v>162985490</v>
      </c>
      <c r="O869" s="12">
        <f t="shared" si="5"/>
        <v>0.19496741957538211</v>
      </c>
      <c r="P869" s="4">
        <f>'[2]Marketshare 2015'!$BN$79</f>
        <v>3497066.415</v>
      </c>
      <c r="Q869" s="29">
        <f t="shared" si="6"/>
        <v>0.23840339100124802</v>
      </c>
      <c r="R869" s="49">
        <v>1264000.47</v>
      </c>
      <c r="S869" s="11">
        <f t="shared" si="7"/>
        <v>0.52488491828091655</v>
      </c>
      <c r="T869" s="4">
        <v>4105</v>
      </c>
      <c r="U869" s="38">
        <f>[1]Data!$X864</f>
        <v>904738.13</v>
      </c>
      <c r="V869" s="38">
        <f>[1]Data!$Y864</f>
        <v>3566474.15</v>
      </c>
      <c r="W869" s="51">
        <v>1394</v>
      </c>
      <c r="X869" s="50" t="e">
        <f>'[3]From Apr 2018'!BN$10</f>
        <v>#REF!</v>
      </c>
      <c r="Y869" s="11" t="e">
        <f>(X869/X816)-1</f>
        <v>#REF!</v>
      </c>
      <c r="Z869" s="50" t="e">
        <f>'[3]From Apr 2018'!$BN$18</f>
        <v>#REF!</v>
      </c>
      <c r="AA869" s="29" t="e">
        <f t="shared" si="13"/>
        <v>#REF!</v>
      </c>
    </row>
    <row r="870" spans="1:27" ht="13" x14ac:dyDescent="0.3">
      <c r="A870" s="35">
        <v>42190</v>
      </c>
      <c r="B870" s="86" t="e">
        <f t="shared" si="0"/>
        <v>#REF!</v>
      </c>
      <c r="C870" s="13" t="e">
        <f t="shared" si="1"/>
        <v>#REF!</v>
      </c>
      <c r="D870" s="47">
        <f>[1]Data!$AJ865</f>
        <v>12212230.210000001</v>
      </c>
      <c r="E870" s="91">
        <f>[1]Data!$I865</f>
        <v>12260993.999999996</v>
      </c>
      <c r="G870" s="13">
        <f t="shared" si="2"/>
        <v>-5.7585134444401165E-2</v>
      </c>
      <c r="H870" s="34">
        <v>8616</v>
      </c>
      <c r="I870" s="4">
        <f>'[2]Marketshare 2015'!$BO$15</f>
        <v>2129009948.97</v>
      </c>
      <c r="J870" s="48">
        <f t="shared" si="3"/>
        <v>4.0513877355101258E-2</v>
      </c>
      <c r="K870" s="4">
        <f>'[2]Marketshare 2015'!$BO$69</f>
        <v>9253408.2929999996</v>
      </c>
      <c r="L870" s="29">
        <f t="shared" si="4"/>
        <v>4.8292704197902638E-2</v>
      </c>
      <c r="M870" s="4">
        <v>309</v>
      </c>
      <c r="N870" s="4">
        <f>'[2]Marketshare 2015'!$BO$26</f>
        <v>159855200</v>
      </c>
      <c r="O870" s="12">
        <f t="shared" si="5"/>
        <v>0.14096472942011218</v>
      </c>
      <c r="P870" s="4">
        <f>'[2]Marketshare 2015'!$BO$79</f>
        <v>3007585.71</v>
      </c>
      <c r="Q870" s="29">
        <f t="shared" si="6"/>
        <v>0.20904930837407854</v>
      </c>
      <c r="R870" s="49">
        <v>1463158.67</v>
      </c>
      <c r="S870" s="11">
        <f t="shared" si="7"/>
        <v>0.20730857696091265</v>
      </c>
      <c r="T870" s="4">
        <v>4105</v>
      </c>
      <c r="U870" s="38">
        <f>[1]Data!$X865</f>
        <v>1045337.84</v>
      </c>
      <c r="V870" s="38">
        <f>[1]Data!$Y865</f>
        <v>4735568.62</v>
      </c>
      <c r="W870" s="51">
        <v>1394</v>
      </c>
      <c r="X870" s="50" t="e">
        <f>'[3]From Apr 2018'!BO$10</f>
        <v>#REF!</v>
      </c>
      <c r="Y870" s="11" t="e">
        <f t="shared" ref="Y870:Y933" si="14">(X870/X817)-1</f>
        <v>#REF!</v>
      </c>
      <c r="Z870" s="50" t="e">
        <f>'[3]From Apr 2018'!$BO$18</f>
        <v>#REF!</v>
      </c>
      <c r="AA870" s="29" t="e">
        <f t="shared" si="13"/>
        <v>#REF!</v>
      </c>
    </row>
    <row r="871" spans="1:27" ht="13" x14ac:dyDescent="0.3">
      <c r="A871" s="35">
        <v>42197</v>
      </c>
      <c r="B871" s="86" t="e">
        <f t="shared" si="0"/>
        <v>#REF!</v>
      </c>
      <c r="C871" s="13" t="e">
        <f t="shared" si="1"/>
        <v>#REF!</v>
      </c>
      <c r="D871" s="47">
        <f>[1]Data!$AJ866</f>
        <v>7560887.1299999999</v>
      </c>
      <c r="E871" s="91">
        <f>[1]Data!$I866</f>
        <v>12387936.180000002</v>
      </c>
      <c r="G871" s="13">
        <f t="shared" si="2"/>
        <v>1.8179681180014784E-2</v>
      </c>
      <c r="H871" s="34">
        <v>8616</v>
      </c>
      <c r="I871" s="4">
        <f>'[2]Marketshare 2015'!$BP$15</f>
        <v>1841601911.2800002</v>
      </c>
      <c r="J871" s="48">
        <f t="shared" si="3"/>
        <v>-7.6730565023959474E-2</v>
      </c>
      <c r="K871" s="4">
        <f>'[2]Marketshare 2015'!$BP$69</f>
        <v>8820416.599200001</v>
      </c>
      <c r="L871" s="29">
        <f t="shared" si="4"/>
        <v>5.3217054282856481E-2</v>
      </c>
      <c r="M871" s="4">
        <v>309</v>
      </c>
      <c r="N871" s="4">
        <f>'[2]Marketshare 2015'!$BP$26</f>
        <v>149863235</v>
      </c>
      <c r="O871" s="12">
        <f t="shared" si="5"/>
        <v>5.3240154585273425E-2</v>
      </c>
      <c r="P871" s="4">
        <f>'[2]Marketshare 2015'!$BP$79</f>
        <v>3567519.585</v>
      </c>
      <c r="Q871" s="29">
        <f t="shared" si="6"/>
        <v>0.26450187399197678</v>
      </c>
      <c r="R871" s="49">
        <v>1173124.5</v>
      </c>
      <c r="S871" s="11">
        <f t="shared" si="7"/>
        <v>-7.6530617747180396E-2</v>
      </c>
      <c r="T871" s="4">
        <v>4105</v>
      </c>
      <c r="U871" s="38">
        <f>[1]Data!$X866</f>
        <v>835308.26</v>
      </c>
      <c r="V871" s="38">
        <f>[1]Data!$Y866</f>
        <v>3679928.09</v>
      </c>
      <c r="W871" s="51">
        <v>1394</v>
      </c>
      <c r="X871" s="50" t="e">
        <f>'[3]From Apr 2018'!BP$10</f>
        <v>#REF!</v>
      </c>
      <c r="Y871" s="11" t="e">
        <f t="shared" si="14"/>
        <v>#REF!</v>
      </c>
      <c r="Z871" s="50" t="e">
        <f>'[3]From Apr 2018'!$BP$18</f>
        <v>#REF!</v>
      </c>
      <c r="AA871" s="29" t="e">
        <f t="shared" si="13"/>
        <v>#REF!</v>
      </c>
    </row>
    <row r="872" spans="1:27" ht="13" x14ac:dyDescent="0.3">
      <c r="A872" s="35">
        <v>42204</v>
      </c>
      <c r="B872" s="86" t="e">
        <f t="shared" si="0"/>
        <v>#REF!</v>
      </c>
      <c r="C872" s="13" t="e">
        <f t="shared" si="1"/>
        <v>#REF!</v>
      </c>
      <c r="D872" s="47">
        <f>[1]Data!$AJ867</f>
        <v>6441330.4100000001</v>
      </c>
      <c r="E872" s="91">
        <f>[1]Data!$I867</f>
        <v>10837496.809999999</v>
      </c>
      <c r="G872" s="13">
        <f t="shared" si="2"/>
        <v>-6.0000836063908713E-2</v>
      </c>
      <c r="H872" s="34">
        <v>8616</v>
      </c>
      <c r="I872" s="4">
        <f>'[2]Marketshare 2015'!$BQ$15</f>
        <v>1831760039.24</v>
      </c>
      <c r="J872" s="48">
        <f t="shared" si="3"/>
        <v>-2.0878645049452915E-2</v>
      </c>
      <c r="K872" s="4">
        <f>'[2]Marketshare 2015'!$BQ$69</f>
        <v>8061758.5176000008</v>
      </c>
      <c r="L872" s="29">
        <f t="shared" si="4"/>
        <v>4.8901107525615016E-2</v>
      </c>
      <c r="M872" s="4">
        <v>309</v>
      </c>
      <c r="N872" s="4">
        <f>'[2]Marketshare 2015'!$BQ$26</f>
        <v>148152690</v>
      </c>
      <c r="O872" s="12">
        <f t="shared" si="5"/>
        <v>-5.3005935656133651E-2</v>
      </c>
      <c r="P872" s="4">
        <f>'[2]Marketshare 2015'!$BQ$79</f>
        <v>2775738.2849999997</v>
      </c>
      <c r="Q872" s="29">
        <f t="shared" si="6"/>
        <v>0.20817398928092359</v>
      </c>
      <c r="R872" s="49">
        <v>1161452.1299999999</v>
      </c>
      <c r="S872" s="11">
        <f t="shared" si="7"/>
        <v>5.6113759460745927E-2</v>
      </c>
      <c r="T872" s="4">
        <v>4105</v>
      </c>
      <c r="U872" s="38">
        <f>[1]Data!$X867</f>
        <v>1237346.3700000001</v>
      </c>
      <c r="V872" s="38">
        <f>[1]Data!$Y867</f>
        <v>3411259.68</v>
      </c>
      <c r="W872" s="51">
        <v>1394</v>
      </c>
      <c r="X872" s="50" t="e">
        <f>'[3]From Apr 2018'!$BQ$10</f>
        <v>#REF!</v>
      </c>
      <c r="Y872" s="11" t="e">
        <f t="shared" si="14"/>
        <v>#REF!</v>
      </c>
      <c r="Z872" s="50" t="e">
        <f>'[3]From Apr 2018'!$BQ$18</f>
        <v>#REF!</v>
      </c>
      <c r="AA872" s="29" t="e">
        <f>(Z872/0.15)/X872</f>
        <v>#REF!</v>
      </c>
    </row>
    <row r="873" spans="1:27" ht="13" x14ac:dyDescent="0.3">
      <c r="A873" s="35">
        <v>42211</v>
      </c>
      <c r="B873" s="86" t="e">
        <f t="shared" si="0"/>
        <v>#REF!</v>
      </c>
      <c r="C873" s="13" t="e">
        <f t="shared" si="1"/>
        <v>#REF!</v>
      </c>
      <c r="D873" s="47">
        <f>[1]Data!$AJ868</f>
        <v>13242569.420000002</v>
      </c>
      <c r="E873" s="91">
        <f>[1]Data!$I868</f>
        <v>13553660.109999999</v>
      </c>
      <c r="G873" s="13">
        <f t="shared" si="2"/>
        <v>-4.9337777191910348E-2</v>
      </c>
      <c r="H873" s="34">
        <v>8616</v>
      </c>
      <c r="I873" s="4">
        <f>'[2]Marketshare 2015'!$BR$15</f>
        <v>1989070283.5700002</v>
      </c>
      <c r="J873" s="48">
        <f t="shared" si="3"/>
        <v>0.10076995143544742</v>
      </c>
      <c r="K873" s="4">
        <f>'[2]Marketshare 2015'!$BR$69</f>
        <v>9519148.8828000017</v>
      </c>
      <c r="L873" s="29">
        <f t="shared" si="4"/>
        <v>5.3174752945464622E-2</v>
      </c>
      <c r="M873" s="4">
        <v>309</v>
      </c>
      <c r="N873" s="4">
        <f>'[2]Marketshare 2015'!$BR$26</f>
        <v>176065055</v>
      </c>
      <c r="O873" s="12">
        <f t="shared" si="5"/>
        <v>-7.1457705733112054E-2</v>
      </c>
      <c r="P873" s="4">
        <f>'[2]Marketshare 2015'!$BR$79</f>
        <v>4034511.2249999996</v>
      </c>
      <c r="Q873" s="29">
        <f t="shared" si="6"/>
        <v>0.25460987985378475</v>
      </c>
      <c r="R873" s="49">
        <v>1274339.7400000002</v>
      </c>
      <c r="S873" s="11">
        <f t="shared" si="7"/>
        <v>0.26903855984319591</v>
      </c>
      <c r="T873" s="4">
        <v>4105</v>
      </c>
      <c r="U873" s="38">
        <f>[1]Data!$X868</f>
        <v>814485.35</v>
      </c>
      <c r="V873" s="38">
        <f>[1]Data!$Y868</f>
        <v>3021830.0900000003</v>
      </c>
      <c r="W873" s="51">
        <v>1394</v>
      </c>
      <c r="X873" s="50" t="e">
        <f>'[3]From Apr 2018'!BR$10</f>
        <v>#REF!</v>
      </c>
      <c r="Y873" s="11" t="e">
        <f t="shared" si="14"/>
        <v>#REF!</v>
      </c>
      <c r="Z873" s="50" t="e">
        <f>'[3]From Apr 2018'!$BR$18</f>
        <v>#REF!</v>
      </c>
      <c r="AA873" s="29" t="e">
        <f>(Z873/0.15)/X873</f>
        <v>#REF!</v>
      </c>
    </row>
    <row r="874" spans="1:27" ht="13" x14ac:dyDescent="0.3">
      <c r="A874" s="35">
        <v>42218</v>
      </c>
      <c r="B874" s="86" t="e">
        <f t="shared" si="0"/>
        <v>#REF!</v>
      </c>
      <c r="C874" s="13" t="e">
        <f t="shared" si="1"/>
        <v>#REF!</v>
      </c>
      <c r="D874" s="47">
        <f>[1]Data!$AJ869</f>
        <v>3198055</v>
      </c>
      <c r="E874" s="91">
        <f>[1]Data!$I869</f>
        <v>12672599.319999997</v>
      </c>
      <c r="G874" s="13">
        <f t="shared" si="2"/>
        <v>1.6530883777464922E-2</v>
      </c>
      <c r="H874" s="34">
        <v>8616</v>
      </c>
      <c r="I874" s="4">
        <f>'[2]Marketshare 2015'!$BS$15</f>
        <v>2144599973.54</v>
      </c>
      <c r="J874" s="48">
        <f t="shared" si="3"/>
        <v>0.14506645666672835</v>
      </c>
      <c r="K874" s="4">
        <f>'[2]Marketshare 2015'!$BS$69</f>
        <v>9830911.2911999989</v>
      </c>
      <c r="L874" s="29">
        <f t="shared" si="4"/>
        <v>5.0933670161197847E-2</v>
      </c>
      <c r="M874" s="4">
        <v>309</v>
      </c>
      <c r="N874" s="4">
        <f>'[2]Marketshare 2015'!$BS$26</f>
        <v>166981750</v>
      </c>
      <c r="O874" s="12">
        <f t="shared" si="5"/>
        <v>7.0890021619592236E-2</v>
      </c>
      <c r="P874" s="4">
        <f>'[2]Marketshare 2015'!$BS$79</f>
        <v>2841688.0349999997</v>
      </c>
      <c r="Q874" s="29">
        <f t="shared" si="6"/>
        <v>0.18908839738474412</v>
      </c>
      <c r="R874" s="49">
        <v>1596870.9300000002</v>
      </c>
      <c r="S874" s="11">
        <f t="shared" si="7"/>
        <v>0.34756955217116969</v>
      </c>
      <c r="T874" s="4">
        <v>4105</v>
      </c>
      <c r="U874" s="38">
        <f>[1]Data!$X869</f>
        <v>1193525.94</v>
      </c>
      <c r="V874" s="38">
        <f>[1]Data!$Y869</f>
        <v>4245323.62</v>
      </c>
      <c r="W874" s="51">
        <v>1394</v>
      </c>
      <c r="X874" s="50" t="e">
        <f>'[3]From Apr 2018'!$BS$10</f>
        <v>#REF!</v>
      </c>
      <c r="Y874" s="11" t="e">
        <f t="shared" si="14"/>
        <v>#REF!</v>
      </c>
      <c r="Z874" s="50" t="e">
        <f>'[3]From Apr 2018'!$BS$18</f>
        <v>#REF!</v>
      </c>
      <c r="AA874" s="29" t="e">
        <f>(Z874/0.15)/X874</f>
        <v>#REF!</v>
      </c>
    </row>
    <row r="875" spans="1:27" ht="13" x14ac:dyDescent="0.3">
      <c r="A875" s="35">
        <v>42225</v>
      </c>
      <c r="B875" s="86" t="e">
        <f t="shared" si="0"/>
        <v>#REF!</v>
      </c>
      <c r="C875" s="13" t="e">
        <f t="shared" si="1"/>
        <v>#REF!</v>
      </c>
      <c r="D875" s="47">
        <f>[1]Data!$AJ870</f>
        <v>3283910</v>
      </c>
      <c r="E875" s="91">
        <f>[1]Data!$I870</f>
        <v>12938308.310000001</v>
      </c>
      <c r="G875" s="13">
        <f t="shared" si="2"/>
        <v>-6.6578002732040398E-2</v>
      </c>
      <c r="H875" s="34">
        <v>8616</v>
      </c>
      <c r="I875" s="4">
        <f>'[2]Marketshare 2015'!$BT$15</f>
        <v>2032172942.7599998</v>
      </c>
      <c r="J875" s="48">
        <f t="shared" si="3"/>
        <v>-3.7956122213430143E-2</v>
      </c>
      <c r="K875" s="4">
        <f>'[2]Marketshare 2015'!$BT$69</f>
        <v>8987759.8569000009</v>
      </c>
      <c r="L875" s="29">
        <f t="shared" si="4"/>
        <v>4.9141486095356395E-2</v>
      </c>
      <c r="M875" s="4">
        <v>309</v>
      </c>
      <c r="N875" s="4">
        <f>'[2]Marketshare 2015'!$BT$26</f>
        <v>176683005</v>
      </c>
      <c r="O875" s="12">
        <f t="shared" si="5"/>
        <v>8.9985677061885871E-2</v>
      </c>
      <c r="P875" s="4">
        <f>'[2]Marketshare 2015'!$BT$79</f>
        <v>3950548.4699999997</v>
      </c>
      <c r="Q875" s="29">
        <f t="shared" si="6"/>
        <v>0.24843919198680145</v>
      </c>
      <c r="R875" s="49">
        <v>1437970.4199999997</v>
      </c>
      <c r="S875" s="11">
        <f t="shared" si="7"/>
        <v>0.15799663942140318</v>
      </c>
      <c r="T875" s="4">
        <v>4105</v>
      </c>
      <c r="U875" s="38">
        <f>[1]Data!$X870</f>
        <v>813675.12</v>
      </c>
      <c r="V875" s="38">
        <f>[1]Data!$Y870</f>
        <v>4383513.05</v>
      </c>
      <c r="W875" s="51">
        <v>1394</v>
      </c>
      <c r="X875" s="50" t="e">
        <f>'[3]From Apr 2018'!$BT$10</f>
        <v>#REF!</v>
      </c>
      <c r="Y875" s="11" t="e">
        <f t="shared" si="14"/>
        <v>#REF!</v>
      </c>
      <c r="Z875" s="50" t="e">
        <f>'[3]From Apr 2018'!$BT$18</f>
        <v>#REF!</v>
      </c>
      <c r="AA875" s="29" t="e">
        <f t="shared" ref="AA875:AA886" si="15">(Z875/0.15)/X875</f>
        <v>#REF!</v>
      </c>
    </row>
    <row r="876" spans="1:27" ht="13" x14ac:dyDescent="0.3">
      <c r="A876" s="35">
        <v>42232</v>
      </c>
      <c r="B876" s="86" t="e">
        <f t="shared" si="0"/>
        <v>#REF!</v>
      </c>
      <c r="C876" s="13" t="e">
        <f t="shared" si="1"/>
        <v>#REF!</v>
      </c>
      <c r="D876" s="47">
        <f>[1]Data!$AJ871</f>
        <v>4884512</v>
      </c>
      <c r="E876" s="91">
        <f>[1]Data!$I871</f>
        <v>10909051.729999999</v>
      </c>
      <c r="G876" s="13">
        <f t="shared" si="2"/>
        <v>-4.7644732268022572E-2</v>
      </c>
      <c r="H876" s="34">
        <v>8616</v>
      </c>
      <c r="I876" s="4">
        <f>'[2]Marketshare 2015'!$BU$15</f>
        <v>1864831594.27</v>
      </c>
      <c r="J876" s="48">
        <f t="shared" si="3"/>
        <v>-1.6080297365917984E-3</v>
      </c>
      <c r="K876" s="4">
        <f>'[2]Marketshare 2015'!$BU$69</f>
        <v>8471907.8981999997</v>
      </c>
      <c r="L876" s="29">
        <f t="shared" si="4"/>
        <v>5.0477646490566186E-2</v>
      </c>
      <c r="M876" s="4">
        <v>309</v>
      </c>
      <c r="N876" s="4">
        <f>'[2]Marketshare 2015'!$BU$26</f>
        <v>163907490</v>
      </c>
      <c r="O876" s="12">
        <f t="shared" si="5"/>
        <v>-0.12468100913739999</v>
      </c>
      <c r="P876" s="4">
        <f>'[2]Marketshare 2015'!$BU$79</f>
        <v>2437143.84</v>
      </c>
      <c r="Q876" s="29">
        <f t="shared" si="6"/>
        <v>0.16521133964042767</v>
      </c>
      <c r="R876" s="49">
        <v>1184933.53</v>
      </c>
      <c r="S876" s="11">
        <f t="shared" si="7"/>
        <v>9.101993085731408E-2</v>
      </c>
      <c r="T876" s="4">
        <v>4105</v>
      </c>
      <c r="U876" s="38">
        <f>[1]Data!$X871</f>
        <v>1036646.15</v>
      </c>
      <c r="V876" s="38">
        <f>[1]Data!$Y871</f>
        <v>3409743.11</v>
      </c>
      <c r="W876" s="51">
        <v>1394</v>
      </c>
      <c r="X876" s="50" t="e">
        <f>'[3]From Apr 2018'!$BU$10</f>
        <v>#REF!</v>
      </c>
      <c r="Y876" s="11" t="e">
        <f t="shared" si="14"/>
        <v>#REF!</v>
      </c>
      <c r="Z876" s="50" t="e">
        <f>'[3]From Apr 2018'!$BU$18</f>
        <v>#REF!</v>
      </c>
      <c r="AA876" s="29" t="e">
        <f>(Z876/0.15)/X876</f>
        <v>#REF!</v>
      </c>
    </row>
    <row r="877" spans="1:27" ht="13" x14ac:dyDescent="0.3">
      <c r="A877" s="35">
        <v>43700</v>
      </c>
      <c r="B877" s="86" t="e">
        <f t="shared" si="0"/>
        <v>#REF!</v>
      </c>
      <c r="C877" s="13" t="e">
        <f t="shared" si="1"/>
        <v>#REF!</v>
      </c>
      <c r="D877" s="47">
        <f>[1]Data!$AJ872</f>
        <v>5187035</v>
      </c>
      <c r="E877" s="91">
        <f>[1]Data!$I872</f>
        <v>11380534.249999998</v>
      </c>
      <c r="G877" s="13">
        <f t="shared" si="2"/>
        <v>-0.11627636965564703</v>
      </c>
      <c r="H877" s="34">
        <v>8616</v>
      </c>
      <c r="I877" s="4">
        <f>'[2]Marketshare 2015'!$BV$15</f>
        <v>1784728206.7900002</v>
      </c>
      <c r="J877" s="48">
        <f t="shared" si="3"/>
        <v>-1.6926920241467913E-2</v>
      </c>
      <c r="K877" s="4">
        <f>'[2]Marketshare 2015'!$BV$69</f>
        <v>8125433.2881000014</v>
      </c>
      <c r="L877" s="29">
        <f t="shared" si="4"/>
        <v>5.0586185474359516E-2</v>
      </c>
      <c r="M877" s="4">
        <v>309</v>
      </c>
      <c r="N877" s="4">
        <f>'[2]Marketshare 2015'!$BV$26</f>
        <v>165889770</v>
      </c>
      <c r="O877" s="12">
        <f t="shared" si="5"/>
        <v>-0.20886457291694882</v>
      </c>
      <c r="P877" s="4">
        <f>'[2]Marketshare 2015'!$BV$79</f>
        <v>3255100.9649999999</v>
      </c>
      <c r="Q877" s="29">
        <f t="shared" si="6"/>
        <v>0.21802301914096331</v>
      </c>
      <c r="R877" s="49">
        <v>1046330.6599999999</v>
      </c>
      <c r="S877" s="11">
        <f t="shared" si="7"/>
        <v>6.5115581606152828E-2</v>
      </c>
      <c r="T877" s="4">
        <v>4105</v>
      </c>
      <c r="U877" s="38">
        <f>[1]Data!$X872</f>
        <v>1216851.73</v>
      </c>
      <c r="V877" s="38">
        <f>[1]Data!$Y872</f>
        <v>4168430.0100000002</v>
      </c>
      <c r="W877" s="51">
        <v>1394</v>
      </c>
      <c r="X877" s="50" t="e">
        <f>'[3]From Apr 2018'!$BV$10</f>
        <v>#REF!</v>
      </c>
      <c r="Y877" s="11" t="e">
        <f t="shared" si="14"/>
        <v>#REF!</v>
      </c>
      <c r="Z877" s="50" t="e">
        <f>'[3]From Apr 2018'!$BV$18</f>
        <v>#REF!</v>
      </c>
      <c r="AA877" s="29" t="e">
        <f t="shared" si="15"/>
        <v>#REF!</v>
      </c>
    </row>
    <row r="878" spans="1:27" ht="13" x14ac:dyDescent="0.3">
      <c r="A878" s="35">
        <v>42246</v>
      </c>
      <c r="B878" s="86" t="e">
        <f t="shared" si="0"/>
        <v>#REF!</v>
      </c>
      <c r="C878" s="13" t="e">
        <f t="shared" si="1"/>
        <v>#REF!</v>
      </c>
      <c r="D878" s="47">
        <f>[1]Data!$AJ873</f>
        <v>6816540</v>
      </c>
      <c r="E878" s="91">
        <f>[1]Data!$I873</f>
        <v>12653822.189999999</v>
      </c>
      <c r="G878" s="13">
        <f t="shared" si="2"/>
        <v>-6.9469832318990288E-2</v>
      </c>
      <c r="H878" s="34">
        <v>8616</v>
      </c>
      <c r="I878" s="4">
        <f>'[2]Marketshare 2015'!$BW$15</f>
        <v>2044665445.8199997</v>
      </c>
      <c r="J878" s="48">
        <f t="shared" si="3"/>
        <v>6.5539027052340604E-2</v>
      </c>
      <c r="K878" s="4">
        <f>'[2]Marketshare 2015'!$BW$69</f>
        <v>9265325.0832000002</v>
      </c>
      <c r="L878" s="29">
        <f t="shared" si="4"/>
        <v>5.0349584911537133E-2</v>
      </c>
      <c r="M878" s="4">
        <v>309</v>
      </c>
      <c r="N878" s="4">
        <f>'[2]Marketshare 2015'!$BW$26</f>
        <v>170290240</v>
      </c>
      <c r="O878" s="12">
        <f t="shared" si="5"/>
        <v>-9.2009188241948814E-2</v>
      </c>
      <c r="P878" s="4">
        <f>'[2]Marketshare 2015'!$BW$79</f>
        <v>3388497.0749999997</v>
      </c>
      <c r="Q878" s="29">
        <f t="shared" si="6"/>
        <v>0.221092926406117</v>
      </c>
      <c r="R878" s="49">
        <v>1533972.14</v>
      </c>
      <c r="S878" s="11">
        <f t="shared" si="7"/>
        <v>0.49528706007129508</v>
      </c>
      <c r="T878" s="4">
        <v>4105</v>
      </c>
      <c r="U878" s="38">
        <f>[1]Data!$X873</f>
        <v>1067353.94</v>
      </c>
      <c r="V878" s="38">
        <f>[1]Data!$Y873</f>
        <v>4088487.9099999997</v>
      </c>
      <c r="W878" s="51">
        <v>1394</v>
      </c>
      <c r="X878" s="50" t="e">
        <f>'[3]From Apr 2018'!$BW$10</f>
        <v>#REF!</v>
      </c>
      <c r="Y878" s="11" t="e">
        <f t="shared" si="14"/>
        <v>#REF!</v>
      </c>
      <c r="Z878" s="50" t="e">
        <f>'[3]From Apr 2018'!$BW$18</f>
        <v>#REF!</v>
      </c>
      <c r="AA878" s="29" t="e">
        <f t="shared" si="15"/>
        <v>#REF!</v>
      </c>
    </row>
    <row r="879" spans="1:27" ht="13" x14ac:dyDescent="0.3">
      <c r="A879" s="35">
        <v>42253</v>
      </c>
      <c r="B879" s="86" t="e">
        <f t="shared" si="0"/>
        <v>#REF!</v>
      </c>
      <c r="C879" s="13" t="e">
        <f t="shared" si="1"/>
        <v>#REF!</v>
      </c>
      <c r="D879" s="47">
        <f>[1]Data!$AJ874</f>
        <v>4008631</v>
      </c>
      <c r="E879" s="91">
        <f>[1]Data!$I874</f>
        <v>13255091.659999998</v>
      </c>
      <c r="G879" s="13">
        <f t="shared" si="2"/>
        <v>-9.691931002171883E-2</v>
      </c>
      <c r="H879" s="34">
        <v>8616</v>
      </c>
      <c r="I879" s="4">
        <f>'[2]Marketshare 2015'!$BX$15</f>
        <v>2067729976.71</v>
      </c>
      <c r="J879" s="48">
        <f t="shared" si="3"/>
        <v>-4.617794938990627E-2</v>
      </c>
      <c r="K879" s="4">
        <f>'[2]Marketshare 2015'!$BX$69</f>
        <v>9651898.4175000004</v>
      </c>
      <c r="L879" s="29">
        <f t="shared" si="4"/>
        <v>5.1865242056719933E-2</v>
      </c>
      <c r="M879" s="4">
        <v>309</v>
      </c>
      <c r="N879" s="4">
        <f>'[2]Marketshare 2015'!$BX$26</f>
        <v>176305610</v>
      </c>
      <c r="O879" s="12">
        <f t="shared" si="5"/>
        <v>-6.0328532909053822E-2</v>
      </c>
      <c r="P879" s="4">
        <f>'[2]Marketshare 2015'!$BX$79</f>
        <v>3603193.2449999996</v>
      </c>
      <c r="Q879" s="29">
        <f t="shared" si="6"/>
        <v>0.22708001464048705</v>
      </c>
      <c r="R879" s="49">
        <v>1467849.9000000004</v>
      </c>
      <c r="S879" s="11">
        <f t="shared" si="7"/>
        <v>0.10317696122326536</v>
      </c>
      <c r="T879" s="4">
        <v>4105</v>
      </c>
      <c r="U879" s="38">
        <f>[1]Data!$X874</f>
        <v>924064.2</v>
      </c>
      <c r="V879" s="38">
        <f>[1]Data!$Y874</f>
        <v>4301210.97</v>
      </c>
      <c r="W879" s="51">
        <v>1394</v>
      </c>
      <c r="X879" s="50" t="e">
        <f>'[3]From Apr 2018'!$BX$10</f>
        <v>#REF!</v>
      </c>
      <c r="Y879" s="11" t="e">
        <f t="shared" si="14"/>
        <v>#REF!</v>
      </c>
      <c r="Z879" s="50" t="e">
        <f>'[3]From Apr 2018'!$BX$18</f>
        <v>#REF!</v>
      </c>
      <c r="AA879" s="29" t="e">
        <f>(Z879/0.15)/X879</f>
        <v>#REF!</v>
      </c>
    </row>
    <row r="880" spans="1:27" ht="13" x14ac:dyDescent="0.3">
      <c r="A880" s="35">
        <v>42260</v>
      </c>
      <c r="B880" s="86" t="e">
        <f t="shared" si="0"/>
        <v>#REF!</v>
      </c>
      <c r="C880" s="13" t="e">
        <f t="shared" si="1"/>
        <v>#REF!</v>
      </c>
      <c r="D880" s="47">
        <f>[1]Data!$AJ875</f>
        <v>10458085</v>
      </c>
      <c r="E880" s="91">
        <f>[1]Data!$I875</f>
        <v>10452333.91</v>
      </c>
      <c r="G880" s="13">
        <f t="shared" si="2"/>
        <v>-0.16052444628842599</v>
      </c>
      <c r="H880" s="34">
        <v>8616</v>
      </c>
      <c r="I880" s="4">
        <f>'[2]Marketshare 2015'!$BY$15</f>
        <v>1944341596.6399999</v>
      </c>
      <c r="J880" s="48">
        <f t="shared" si="3"/>
        <v>-1.0493088144949203E-2</v>
      </c>
      <c r="K880" s="4">
        <f>'[2]Marketshare 2015'!$BY$69</f>
        <v>7847651.161799999</v>
      </c>
      <c r="L880" s="29">
        <f t="shared" si="4"/>
        <v>4.4846092975988829E-2</v>
      </c>
      <c r="M880" s="4">
        <v>309</v>
      </c>
      <c r="N880" s="4">
        <f>'[2]Marketshare 2015'!$BY$26</f>
        <v>151044430</v>
      </c>
      <c r="O880" s="12">
        <f t="shared" si="5"/>
        <v>-7.3360755831769597E-2</v>
      </c>
      <c r="P880" s="4">
        <f>'[2]Marketshare 2015'!$BY$79</f>
        <v>2604682.7549999999</v>
      </c>
      <c r="Q880" s="29">
        <f t="shared" si="6"/>
        <v>0.19160534089208056</v>
      </c>
      <c r="R880" s="49">
        <v>1293526.98</v>
      </c>
      <c r="S880" s="11">
        <f t="shared" si="7"/>
        <v>4.1032408332891901E-2</v>
      </c>
      <c r="T880" s="4">
        <v>4105</v>
      </c>
      <c r="U880" s="38">
        <f>[1]Data!$X875</f>
        <v>1465208.05</v>
      </c>
      <c r="V880" s="38">
        <f>[1]Data!$Y875</f>
        <v>3591731.9</v>
      </c>
      <c r="W880" s="51">
        <v>1394</v>
      </c>
      <c r="X880" s="50" t="e">
        <f>'[3]From Apr 2018'!$BY$10</f>
        <v>#REF!</v>
      </c>
      <c r="Y880" s="11" t="e">
        <f t="shared" si="14"/>
        <v>#REF!</v>
      </c>
      <c r="Z880" s="50" t="e">
        <f>'[3]From Apr 2018'!$BY$18</f>
        <v>#REF!</v>
      </c>
      <c r="AA880" s="29" t="e">
        <f t="shared" si="15"/>
        <v>#REF!</v>
      </c>
    </row>
    <row r="881" spans="1:27" ht="13" x14ac:dyDescent="0.3">
      <c r="A881" s="35">
        <v>42267</v>
      </c>
      <c r="B881" s="86" t="e">
        <f t="shared" si="0"/>
        <v>#REF!</v>
      </c>
      <c r="C881" s="13" t="e">
        <f t="shared" si="1"/>
        <v>#REF!</v>
      </c>
      <c r="D881" s="47">
        <f>[1]Data!$AJ876</f>
        <v>3425665</v>
      </c>
      <c r="E881" s="91">
        <f>[1]Data!$I876</f>
        <v>11403979.200000001</v>
      </c>
      <c r="G881" s="13">
        <f t="shared" si="2"/>
        <v>7.3473649164873978E-2</v>
      </c>
      <c r="H881" s="34">
        <v>8616</v>
      </c>
      <c r="I881" s="4">
        <f>'[2]Marketshare 2015'!$BZ$15</f>
        <v>1848581732.79</v>
      </c>
      <c r="J881" s="48">
        <f t="shared" si="3"/>
        <v>5.8960215641351787E-2</v>
      </c>
      <c r="K881" s="4">
        <f>'[2]Marketshare 2015'!$BZ$69</f>
        <v>8210320.0596000012</v>
      </c>
      <c r="L881" s="29">
        <f t="shared" si="4"/>
        <v>4.9349064107820716E-2</v>
      </c>
      <c r="M881" s="4">
        <v>309</v>
      </c>
      <c r="N881" s="4">
        <f>'[2]Marketshare 2015'!$BZ$26</f>
        <v>190514475</v>
      </c>
      <c r="O881" s="12">
        <f t="shared" si="5"/>
        <v>0.34328947797038678</v>
      </c>
      <c r="P881" s="4">
        <f>'[2]Marketshare 2015'!$BZ$79</f>
        <v>3193659.1349999998</v>
      </c>
      <c r="Q881" s="29">
        <f t="shared" si="6"/>
        <v>0.18625934591059287</v>
      </c>
      <c r="R881" s="49">
        <v>1091865.51</v>
      </c>
      <c r="S881" s="11">
        <f t="shared" si="7"/>
        <v>0.25863016850488307</v>
      </c>
      <c r="T881" s="4">
        <v>4105</v>
      </c>
      <c r="U881" s="38">
        <f>[1]Data!$X876</f>
        <v>945290.69</v>
      </c>
      <c r="V881" s="38">
        <f>[1]Data!$Y876</f>
        <v>4212010.49</v>
      </c>
      <c r="W881" s="51">
        <v>1394</v>
      </c>
      <c r="X881" s="50" t="e">
        <f>'[3]From Apr 2018'!$BZ$10</f>
        <v>#REF!</v>
      </c>
      <c r="Y881" s="11" t="e">
        <f t="shared" si="14"/>
        <v>#REF!</v>
      </c>
      <c r="Z881" s="50" t="e">
        <f>'[3]From Apr 2018'!$BZ$18</f>
        <v>#REF!</v>
      </c>
      <c r="AA881" s="29" t="e">
        <f t="shared" si="15"/>
        <v>#REF!</v>
      </c>
    </row>
    <row r="882" spans="1:27" ht="13" x14ac:dyDescent="0.3">
      <c r="A882" s="35">
        <v>42274</v>
      </c>
      <c r="B882" s="86" t="e">
        <f t="shared" si="0"/>
        <v>#REF!</v>
      </c>
      <c r="C882" s="13" t="e">
        <f t="shared" si="1"/>
        <v>#REF!</v>
      </c>
      <c r="D882" s="47">
        <f>[1]Data!$AJ877</f>
        <v>6112030</v>
      </c>
      <c r="E882" s="91">
        <f>[1]Data!$I877</f>
        <v>13409316.129999999</v>
      </c>
      <c r="G882" s="13">
        <f t="shared" si="2"/>
        <v>0.15501657792586054</v>
      </c>
      <c r="H882" s="34">
        <v>8616</v>
      </c>
      <c r="I882" s="4">
        <f>'[2]Marketshare 2015'!$CA$15</f>
        <v>2238590873.3099999</v>
      </c>
      <c r="J882" s="48">
        <f t="shared" si="3"/>
        <v>0.29771259510444659</v>
      </c>
      <c r="K882" s="4">
        <f>'[2]Marketshare 2015'!$CA$69</f>
        <v>10171418.120099999</v>
      </c>
      <c r="L882" s="29">
        <f t="shared" si="4"/>
        <v>5.0485221858737377E-2</v>
      </c>
      <c r="M882" s="4">
        <v>309</v>
      </c>
      <c r="N882" s="4">
        <f>'[2]Marketshare 2015'!$CA$26</f>
        <v>185340055</v>
      </c>
      <c r="O882" s="12">
        <f t="shared" si="5"/>
        <v>0.29916828090065128</v>
      </c>
      <c r="P882" s="4">
        <f>'[2]Marketshare 2015'!$CA$79</f>
        <v>3237898.0049999999</v>
      </c>
      <c r="Q882" s="29">
        <f t="shared" si="6"/>
        <v>0.19411154539691919</v>
      </c>
      <c r="R882" s="49">
        <v>1302084.79</v>
      </c>
      <c r="S882" s="11">
        <f t="shared" si="7"/>
        <v>0.43046709465388622</v>
      </c>
      <c r="T882" s="4">
        <v>4105</v>
      </c>
      <c r="U882" s="38">
        <f>[1]Data!$X877</f>
        <v>1595765.97</v>
      </c>
      <c r="V882" s="38">
        <f>[1]Data!$Y877</f>
        <v>4188597.3699999996</v>
      </c>
      <c r="W882" s="51">
        <v>1394</v>
      </c>
      <c r="X882" s="50" t="e">
        <f>'[3]From Apr 2018'!$CA$10</f>
        <v>#REF!</v>
      </c>
      <c r="Y882" s="11" t="e">
        <f t="shared" si="14"/>
        <v>#REF!</v>
      </c>
      <c r="Z882" s="50" t="e">
        <f>'[3]From Apr 2018'!$CA$18</f>
        <v>#REF!</v>
      </c>
      <c r="AA882" s="29" t="e">
        <f t="shared" si="15"/>
        <v>#REF!</v>
      </c>
    </row>
    <row r="883" spans="1:27" ht="13" x14ac:dyDescent="0.3">
      <c r="A883" s="35">
        <v>42281</v>
      </c>
      <c r="B883" s="86" t="e">
        <f t="shared" ref="B883:B946" si="16">+K883+P883+R883+U883+V883+Z883</f>
        <v>#REF!</v>
      </c>
      <c r="C883" s="13" t="e">
        <f t="shared" ref="C883:C946" si="17">(B883/B830)-1</f>
        <v>#REF!</v>
      </c>
      <c r="D883" s="47">
        <f>[1]Data!$AJ878</f>
        <v>7299210</v>
      </c>
      <c r="E883" s="91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2015'!$CB$15</f>
        <v>2101118565.27</v>
      </c>
      <c r="J883" s="48">
        <f t="shared" ref="J883:J946" si="19">(I883/I830)-1</f>
        <v>7.0334990411466292E-2</v>
      </c>
      <c r="K883" s="4">
        <f>'[2]Marketshare 2015'!$CB$69</f>
        <v>10118362.2543</v>
      </c>
      <c r="L883" s="29">
        <f t="shared" ref="L883:L946" si="20">(K883/0.09)/I883</f>
        <v>5.3507807283380462E-2</v>
      </c>
      <c r="M883" s="4">
        <v>309</v>
      </c>
      <c r="N883" s="4">
        <f>'[2]Marketshare 2015'!$CB$26</f>
        <v>181230985</v>
      </c>
      <c r="O883" s="12">
        <f t="shared" ref="O883:O946" si="21">(N883/N830)-1</f>
        <v>0.22320939296598019</v>
      </c>
      <c r="P883" s="4">
        <f>'[2]Marketshare 2015'!$CB$79</f>
        <v>2330470.7999999998</v>
      </c>
      <c r="Q883" s="29">
        <f t="shared" ref="Q883:Q946" si="22">(P883/0.09)/N883</f>
        <v>0.14287909984046052</v>
      </c>
      <c r="R883" s="49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895181.59</v>
      </c>
      <c r="V883" s="38">
        <f>[1]Data!$Y878</f>
        <v>3985511.3800000004</v>
      </c>
      <c r="W883" s="51">
        <v>1394</v>
      </c>
      <c r="X883" s="50" t="e">
        <f>'[3]From Apr 2018'!$CB$10</f>
        <v>#REF!</v>
      </c>
      <c r="Y883" s="11" t="e">
        <f t="shared" si="14"/>
        <v>#REF!</v>
      </c>
      <c r="Z883" s="50" t="e">
        <f>'[3]From Apr 2018'!$CB$18</f>
        <v>#REF!</v>
      </c>
      <c r="AA883" s="29" t="e">
        <f>(Z883/0.15)/X883</f>
        <v>#REF!</v>
      </c>
    </row>
    <row r="884" spans="1:27" ht="13" x14ac:dyDescent="0.3">
      <c r="A884" s="35">
        <v>42288</v>
      </c>
      <c r="B884" s="86" t="e">
        <f t="shared" si="16"/>
        <v>#REF!</v>
      </c>
      <c r="C884" s="13" t="e">
        <f t="shared" si="17"/>
        <v>#REF!</v>
      </c>
      <c r="D884" s="47">
        <f>[1]Data!$AJ879</f>
        <v>6034389</v>
      </c>
      <c r="E884" s="91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2015'!$CC$15</f>
        <v>1919183802.9799998</v>
      </c>
      <c r="J884" s="48">
        <f t="shared" si="19"/>
        <v>-3.3916235225708746E-2</v>
      </c>
      <c r="K884" s="4">
        <f>'[2]Marketshare 2015'!$CC$69</f>
        <v>9042566.6078999992</v>
      </c>
      <c r="L884" s="29">
        <f t="shared" si="20"/>
        <v>5.2351922809056269E-2</v>
      </c>
      <c r="M884" s="4">
        <v>309</v>
      </c>
      <c r="N884" s="4">
        <f>'[2]Marketshare 2015'!$CC$26</f>
        <v>206967285</v>
      </c>
      <c r="O884" s="12">
        <f t="shared" si="21"/>
        <v>0.33759564916700824</v>
      </c>
      <c r="P884" s="4">
        <f>'[2]Marketshare 2015'!$CC$79</f>
        <v>3437788.5</v>
      </c>
      <c r="Q884" s="29">
        <f t="shared" si="22"/>
        <v>0.18455887847202518</v>
      </c>
      <c r="R884" s="49">
        <v>1232976.74</v>
      </c>
      <c r="S884" s="11">
        <f t="shared" si="23"/>
        <v>-1.4659631922957939E-2</v>
      </c>
      <c r="T884" s="4">
        <v>4105</v>
      </c>
      <c r="U884" s="38">
        <f>[1]Data!$X879</f>
        <v>1663980.22</v>
      </c>
      <c r="V884" s="38">
        <f>[1]Data!$Y879</f>
        <v>3596267.63</v>
      </c>
      <c r="W884" s="51">
        <v>1394</v>
      </c>
      <c r="X884" s="50" t="e">
        <f>'[3]From Apr 2018'!$CC$10</f>
        <v>#REF!</v>
      </c>
      <c r="Y884" s="11" t="e">
        <f t="shared" si="14"/>
        <v>#REF!</v>
      </c>
      <c r="Z884" s="50" t="e">
        <f>'[3]From Apr 2018'!$CC$18</f>
        <v>#REF!</v>
      </c>
      <c r="AA884" s="29" t="e">
        <f t="shared" si="15"/>
        <v>#REF!</v>
      </c>
    </row>
    <row r="885" spans="1:27" ht="13" x14ac:dyDescent="0.3">
      <c r="A885" s="35">
        <v>42295</v>
      </c>
      <c r="B885" s="86" t="e">
        <f t="shared" si="16"/>
        <v>#REF!</v>
      </c>
      <c r="C885" s="13" t="e">
        <f t="shared" si="17"/>
        <v>#REF!</v>
      </c>
      <c r="D885" s="47">
        <f>[1]Data!$AJ880</f>
        <v>6238141</v>
      </c>
      <c r="E885" s="91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2015'!$CD$15</f>
        <v>1835464705.7099998</v>
      </c>
      <c r="J885" s="48">
        <f t="shared" si="19"/>
        <v>-6.4992270945811503E-2</v>
      </c>
      <c r="K885" s="4">
        <f>'[2]Marketshare 2015'!$CD$69</f>
        <v>8653604.1416999996</v>
      </c>
      <c r="L885" s="29">
        <f t="shared" si="20"/>
        <v>5.2385184433609976E-2</v>
      </c>
      <c r="M885" s="4">
        <v>309</v>
      </c>
      <c r="N885" s="4">
        <f>'[2]Marketshare 2015'!$CD$26</f>
        <v>224699219</v>
      </c>
      <c r="O885" s="12">
        <f t="shared" si="21"/>
        <v>0.32236976311873189</v>
      </c>
      <c r="P885" s="4">
        <f>'[2]Marketshare 2015'!$CD$79</f>
        <v>6371790.8849999998</v>
      </c>
      <c r="Q885" s="29">
        <f t="shared" si="22"/>
        <v>0.31507753705187558</v>
      </c>
      <c r="R885" s="49">
        <v>1212774.1800000002</v>
      </c>
      <c r="S885" s="11">
        <f t="shared" si="23"/>
        <v>0.13537018162340275</v>
      </c>
      <c r="T885" s="4">
        <v>4105</v>
      </c>
      <c r="U885" s="38">
        <f>[1]Data!$X880</f>
        <v>976607.1</v>
      </c>
      <c r="V885" s="38">
        <f>[1]Data!$Y880</f>
        <v>3114191.01</v>
      </c>
      <c r="W885" s="51">
        <v>1394</v>
      </c>
      <c r="X885" s="50" t="e">
        <f>'[3]From Apr 2018'!$CD$10</f>
        <v>#REF!</v>
      </c>
      <c r="Y885" s="11" t="e">
        <f t="shared" si="14"/>
        <v>#REF!</v>
      </c>
      <c r="Z885" s="50" t="e">
        <f>'[3]From Apr 2018'!$CD$18</f>
        <v>#REF!</v>
      </c>
      <c r="AA885" s="29" t="e">
        <f>(Z885/0.15)/X885</f>
        <v>#REF!</v>
      </c>
    </row>
    <row r="886" spans="1:27" ht="13" x14ac:dyDescent="0.3">
      <c r="A886" s="35">
        <v>42302</v>
      </c>
      <c r="B886" s="86" t="e">
        <f t="shared" si="16"/>
        <v>#REF!</v>
      </c>
      <c r="C886" s="13" t="e">
        <f t="shared" si="17"/>
        <v>#REF!</v>
      </c>
      <c r="D886" s="47">
        <f>[1]Data!$AJ881</f>
        <v>3331706</v>
      </c>
      <c r="E886" s="91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2015'!$CE$15</f>
        <v>1966263231.3499997</v>
      </c>
      <c r="J886" s="48">
        <f t="shared" si="19"/>
        <v>8.8822146818254843E-2</v>
      </c>
      <c r="K886" s="4">
        <f>'[2]Marketshare 2015'!$CE$69</f>
        <v>9097703.3789999988</v>
      </c>
      <c r="L886" s="29">
        <f t="shared" si="20"/>
        <v>5.1410000191376468E-2</v>
      </c>
      <c r="M886" s="4">
        <v>309</v>
      </c>
      <c r="N886" s="4">
        <f>'[2]Marketshare 2015'!$CE$26</f>
        <v>189565855</v>
      </c>
      <c r="O886" s="12">
        <f t="shared" si="21"/>
        <v>0.10509063433717647</v>
      </c>
      <c r="P886" s="4">
        <f>'[2]Marketshare 2015'!$CE$79</f>
        <v>4418381.1150000002</v>
      </c>
      <c r="Q886" s="29">
        <f t="shared" si="22"/>
        <v>0.25897661527704979</v>
      </c>
      <c r="R886" s="49">
        <v>1231445.67</v>
      </c>
      <c r="S886" s="11">
        <f t="shared" si="23"/>
        <v>0.26475761491623273</v>
      </c>
      <c r="T886" s="4">
        <v>4105</v>
      </c>
      <c r="U886" s="38">
        <f>[1]Data!$X881</f>
        <v>883813.77</v>
      </c>
      <c r="V886" s="38">
        <f>[1]Data!$Y881</f>
        <v>3703239.51</v>
      </c>
      <c r="W886" s="51">
        <v>1394</v>
      </c>
      <c r="X886" s="50" t="e">
        <f>'[3]From Apr 2018'!$CE$10</f>
        <v>#REF!</v>
      </c>
      <c r="Y886" s="11" t="e">
        <f t="shared" si="14"/>
        <v>#REF!</v>
      </c>
      <c r="Z886" s="50" t="e">
        <f>'[3]From Apr 2018'!$CE$18</f>
        <v>#REF!</v>
      </c>
      <c r="AA886" s="29" t="e">
        <f t="shared" si="15"/>
        <v>#REF!</v>
      </c>
    </row>
    <row r="887" spans="1:27" ht="13" x14ac:dyDescent="0.3">
      <c r="A887" s="35">
        <v>42309</v>
      </c>
      <c r="B887" s="86" t="e">
        <f t="shared" si="16"/>
        <v>#REF!</v>
      </c>
      <c r="C887" s="13" t="e">
        <f t="shared" si="17"/>
        <v>#REF!</v>
      </c>
      <c r="D887" s="47">
        <f>[1]Data!$AJ882</f>
        <v>5386377.4800000004</v>
      </c>
      <c r="E887" s="91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2015'!$CF$15</f>
        <v>2191099110.2600002</v>
      </c>
      <c r="J887" s="48">
        <f t="shared" si="19"/>
        <v>0.16061349786765611</v>
      </c>
      <c r="K887" s="4">
        <f>'[2]Marketshare 2015'!$CF$69</f>
        <v>9927397.5525000021</v>
      </c>
      <c r="L887" s="29">
        <f t="shared" si="20"/>
        <v>5.0342048305113449E-2</v>
      </c>
      <c r="M887" s="4">
        <v>309</v>
      </c>
      <c r="N887" s="4">
        <f>'[2]Marketshare 2015'!$CF$26</f>
        <v>187880740</v>
      </c>
      <c r="O887" s="12">
        <f t="shared" si="21"/>
        <v>0.18846250859296187</v>
      </c>
      <c r="P887" s="4">
        <f>'[2]Marketshare 2015'!$CF$79</f>
        <v>3468730.77</v>
      </c>
      <c r="Q887" s="29">
        <f t="shared" si="22"/>
        <v>0.20513786032565126</v>
      </c>
      <c r="R887" s="49">
        <v>1605791.2199999997</v>
      </c>
      <c r="S887" s="11">
        <f t="shared" si="23"/>
        <v>0.46353715057346778</v>
      </c>
      <c r="T887" s="4">
        <v>4105</v>
      </c>
      <c r="U887" s="38">
        <f>[1]Data!$X882</f>
        <v>1020690.58</v>
      </c>
      <c r="V887" s="38">
        <f>[1]Data!$Y882</f>
        <v>4008714.8299999996</v>
      </c>
      <c r="W887" s="51">
        <v>1394</v>
      </c>
      <c r="X887" s="50" t="e">
        <f>'[3]From Apr 2018'!$CF$10</f>
        <v>#REF!</v>
      </c>
      <c r="Y887" s="11" t="e">
        <f t="shared" si="14"/>
        <v>#REF!</v>
      </c>
      <c r="Z887" s="50" t="e">
        <f>'[3]From Apr 2018'!$CF$18</f>
        <v>#REF!</v>
      </c>
      <c r="AA887" s="29" t="e">
        <f>(Z887/0.15)/X887</f>
        <v>#REF!</v>
      </c>
    </row>
    <row r="888" spans="1:27" ht="13" x14ac:dyDescent="0.3">
      <c r="A888" s="35">
        <v>42316</v>
      </c>
      <c r="B888" s="86" t="e">
        <f t="shared" si="16"/>
        <v>#REF!</v>
      </c>
      <c r="C888" s="13" t="e">
        <f t="shared" si="17"/>
        <v>#REF!</v>
      </c>
      <c r="D888" s="47">
        <f>[1]Data!$AJ883</f>
        <v>4007316</v>
      </c>
      <c r="E888" s="91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2015'!$CG$15</f>
        <v>2053292932.5699999</v>
      </c>
      <c r="J888" s="48">
        <f t="shared" si="19"/>
        <v>-4.7199324642719365E-3</v>
      </c>
      <c r="K888" s="4">
        <f>'[2]Marketshare 2015'!$CG$69</f>
        <v>9166754.5416000001</v>
      </c>
      <c r="L888" s="29">
        <f t="shared" si="20"/>
        <v>4.9604626122448162E-2</v>
      </c>
      <c r="M888" s="4">
        <v>309</v>
      </c>
      <c r="N888" s="4">
        <f>'[2]Marketshare 2015'!$CG$26</f>
        <v>192975735</v>
      </c>
      <c r="O888" s="12">
        <f t="shared" si="21"/>
        <v>0.22968759458792953</v>
      </c>
      <c r="P888" s="4">
        <f>'[2]Marketshare 2015'!$CG$79</f>
        <v>4095780.9749999996</v>
      </c>
      <c r="Q888" s="29">
        <f t="shared" si="22"/>
        <v>0.23582590578033036</v>
      </c>
      <c r="R888" s="49">
        <v>1467302.3</v>
      </c>
      <c r="S888" s="11">
        <f t="shared" si="23"/>
        <v>5.639113293757636E-2</v>
      </c>
      <c r="T888" s="4">
        <v>4105</v>
      </c>
      <c r="U888" s="38">
        <f>[1]Data!$X883</f>
        <v>1004735.3</v>
      </c>
      <c r="V888" s="38">
        <f>[1]Data!$Y883</f>
        <v>3242361.5500000003</v>
      </c>
      <c r="W888" s="51">
        <v>1394</v>
      </c>
      <c r="X888" s="50" t="e">
        <f>'[3]From Apr 2018'!$CG$10</f>
        <v>#REF!</v>
      </c>
      <c r="Y888" s="11" t="e">
        <f t="shared" si="14"/>
        <v>#REF!</v>
      </c>
      <c r="Z888" s="50" t="e">
        <f>'[3]From Apr 2018'!$CG$18</f>
        <v>#REF!</v>
      </c>
      <c r="AA888" s="29" t="e">
        <f>(Z888/0.15)/X888</f>
        <v>#REF!</v>
      </c>
    </row>
    <row r="889" spans="1:27" ht="13" x14ac:dyDescent="0.3">
      <c r="A889" s="35">
        <v>42323</v>
      </c>
      <c r="B889" s="86" t="e">
        <f t="shared" si="16"/>
        <v>#REF!</v>
      </c>
      <c r="C889" s="13" t="e">
        <f t="shared" si="17"/>
        <v>#REF!</v>
      </c>
      <c r="D889" s="47">
        <f>[1]Data!$AJ884</f>
        <v>2964781</v>
      </c>
      <c r="E889" s="91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2015'!$CH$15</f>
        <v>1962133230.72</v>
      </c>
      <c r="J889" s="48">
        <f t="shared" si="19"/>
        <v>3.2828107754436564E-2</v>
      </c>
      <c r="K889" s="4">
        <f>'[2]Marketshare 2015'!$CH$69</f>
        <v>9135267.9407999981</v>
      </c>
      <c r="L889" s="29">
        <f t="shared" si="20"/>
        <v>5.1730930158475387E-2</v>
      </c>
      <c r="M889" s="4">
        <v>309</v>
      </c>
      <c r="N889" s="4">
        <f>'[2]Marketshare 2015'!$CH$26</f>
        <v>184612820</v>
      </c>
      <c r="O889" s="12">
        <f t="shared" si="21"/>
        <v>0.12656307399772748</v>
      </c>
      <c r="P889" s="4">
        <f>'[2]Marketshare 2015'!$CH$79</f>
        <v>3677875.5149999997</v>
      </c>
      <c r="Q889" s="29">
        <f t="shared" si="22"/>
        <v>0.22135669397174043</v>
      </c>
      <c r="R889" s="49">
        <v>1269282</v>
      </c>
      <c r="S889" s="11">
        <f t="shared" si="23"/>
        <v>-4.7589552852158601E-3</v>
      </c>
      <c r="T889" s="4">
        <v>4105</v>
      </c>
      <c r="U889" s="38">
        <f>[1]Data!$X884</f>
        <v>1683108.87</v>
      </c>
      <c r="V889" s="38">
        <f>[1]Data!$Y884</f>
        <v>3394666.56</v>
      </c>
      <c r="W889" s="51">
        <v>1394</v>
      </c>
      <c r="X889" s="50" t="e">
        <f>'[3]From Apr 2018'!$CH$10</f>
        <v>#REF!</v>
      </c>
      <c r="Y889" s="11" t="e">
        <f t="shared" si="14"/>
        <v>#REF!</v>
      </c>
      <c r="Z889" s="50" t="e">
        <f>'[3]From Apr 2018'!$CH$18</f>
        <v>#REF!</v>
      </c>
      <c r="AA889" s="29" t="e">
        <f>(Z889/0.15)/X889</f>
        <v>#REF!</v>
      </c>
    </row>
    <row r="890" spans="1:27" ht="13" x14ac:dyDescent="0.3">
      <c r="A890" s="35">
        <v>42330</v>
      </c>
      <c r="B890" s="86" t="e">
        <f t="shared" si="16"/>
        <v>#REF!</v>
      </c>
      <c r="C890" s="13" t="e">
        <f t="shared" si="17"/>
        <v>#REF!</v>
      </c>
      <c r="D890" s="47">
        <f>[1]Data!$AJ885</f>
        <v>12431800.130000001</v>
      </c>
      <c r="E890" s="91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2015'!$CI$15</f>
        <v>1823638095.8200002</v>
      </c>
      <c r="J890" s="48">
        <f t="shared" si="19"/>
        <v>-4.2842755932518739E-2</v>
      </c>
      <c r="K890" s="4">
        <f>'[2]Marketshare 2015'!$CI$69</f>
        <v>8592200.4770999998</v>
      </c>
      <c r="L890" s="29">
        <f t="shared" si="20"/>
        <v>5.2350789561166927E-2</v>
      </c>
      <c r="M890" s="4">
        <v>309</v>
      </c>
      <c r="N890" s="4">
        <f>'[2]Marketshare 2015'!$CI$26</f>
        <v>196689360</v>
      </c>
      <c r="O890" s="12">
        <f t="shared" si="21"/>
        <v>0.16583525530713428</v>
      </c>
      <c r="P890" s="4">
        <f>'[2]Marketshare 2015'!$CI$79</f>
        <v>2103774.4350000001</v>
      </c>
      <c r="Q890" s="29">
        <f t="shared" si="22"/>
        <v>0.11884359936907619</v>
      </c>
      <c r="R890" s="49">
        <v>1128500.69</v>
      </c>
      <c r="S890" s="11">
        <f t="shared" si="23"/>
        <v>1.042869217469411E-2</v>
      </c>
      <c r="T890" s="4">
        <v>4105</v>
      </c>
      <c r="U890" s="38">
        <f>[1]Data!$X885</f>
        <v>1028374.19</v>
      </c>
      <c r="V890" s="38">
        <f>[1]Data!$Y885</f>
        <v>4261333.58</v>
      </c>
      <c r="W890" s="51">
        <v>1394</v>
      </c>
      <c r="X890" s="50" t="e">
        <f>'[3]From Apr 2018'!$CI$10</f>
        <v>#REF!</v>
      </c>
      <c r="Y890" s="11" t="e">
        <f t="shared" si="14"/>
        <v>#REF!</v>
      </c>
      <c r="Z890" s="50" t="e">
        <f>'[3]From Apr 2018'!$CI$18</f>
        <v>#REF!</v>
      </c>
      <c r="AA890" s="29" t="e">
        <f>(Z890/0.15)/X890</f>
        <v>#REF!</v>
      </c>
    </row>
    <row r="891" spans="1:27" ht="13" x14ac:dyDescent="0.3">
      <c r="A891" s="35">
        <v>42337</v>
      </c>
      <c r="B891" s="86" t="e">
        <f t="shared" si="16"/>
        <v>#REF!</v>
      </c>
      <c r="C891" s="13" t="e">
        <f t="shared" si="17"/>
        <v>#REF!</v>
      </c>
      <c r="D891" s="47">
        <f>[1]Data!$AJ886</f>
        <v>5791667</v>
      </c>
      <c r="E891" s="91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2015'!$CJ$15</f>
        <v>2310762865.8100004</v>
      </c>
      <c r="J891" s="48">
        <f t="shared" si="19"/>
        <v>0.2475918920458331</v>
      </c>
      <c r="K891" s="4">
        <f>'[2]Marketshare 2015'!$CJ$69</f>
        <v>10980696.8115</v>
      </c>
      <c r="L891" s="29">
        <f t="shared" si="20"/>
        <v>5.2799767624460321E-2</v>
      </c>
      <c r="M891" s="4">
        <v>309</v>
      </c>
      <c r="N891" s="4">
        <f>'[2]Marketshare 2015'!$CJ$26</f>
        <v>210431120</v>
      </c>
      <c r="O891" s="12">
        <f t="shared" si="21"/>
        <v>0.3791667171871258</v>
      </c>
      <c r="P891" s="4">
        <f>'[2]Marketshare 2015'!$CJ$79</f>
        <v>4251094.92</v>
      </c>
      <c r="Q891" s="29">
        <f t="shared" si="22"/>
        <v>0.22446484151203491</v>
      </c>
      <c r="R891" s="49">
        <v>1618496.8900000001</v>
      </c>
      <c r="S891" s="11">
        <f t="shared" si="23"/>
        <v>0.54085693059262563</v>
      </c>
      <c r="T891" s="4">
        <v>4105</v>
      </c>
      <c r="U891" s="38">
        <f>[1]Data!$X886</f>
        <v>906316.66</v>
      </c>
      <c r="V891" s="38">
        <f>[1]Data!$Y886</f>
        <v>4697490.33</v>
      </c>
      <c r="W891" s="51">
        <v>1394</v>
      </c>
      <c r="X891" s="50" t="e">
        <f>'[3]From Apr 2018'!$CJ$10</f>
        <v>#REF!</v>
      </c>
      <c r="Y891" s="11" t="e">
        <f t="shared" si="14"/>
        <v>#REF!</v>
      </c>
      <c r="Z891" s="50" t="e">
        <f>'[3]From Apr 2018'!$CJ$18</f>
        <v>#REF!</v>
      </c>
      <c r="AA891" s="29" t="e">
        <f t="shared" ref="AA891:AA954" si="24">(Z891/0.15)/X891</f>
        <v>#REF!</v>
      </c>
    </row>
    <row r="892" spans="1:27" ht="13" x14ac:dyDescent="0.3">
      <c r="A892" s="35">
        <v>42344</v>
      </c>
      <c r="B892" s="86" t="e">
        <f t="shared" si="16"/>
        <v>#REF!</v>
      </c>
      <c r="C892" s="13" t="e">
        <f t="shared" si="17"/>
        <v>#REF!</v>
      </c>
      <c r="D892" s="47">
        <f>[1]Data!$AJ887</f>
        <v>4852555</v>
      </c>
      <c r="E892" s="91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2015'!$CK$15</f>
        <v>2226411174</v>
      </c>
      <c r="J892" s="48">
        <f t="shared" si="19"/>
        <v>-2.517242005315834E-2</v>
      </c>
      <c r="K892" s="4">
        <f>'[2]Marketshare 2015'!$CK$69</f>
        <v>10683138.752999999</v>
      </c>
      <c r="L892" s="29">
        <f t="shared" si="20"/>
        <v>5.3315193117154193E-2</v>
      </c>
      <c r="M892" s="4">
        <v>309</v>
      </c>
      <c r="N892" s="4">
        <f>'[2]Marketshare 2015'!$CK$26</f>
        <v>191146440</v>
      </c>
      <c r="O892" s="12">
        <f t="shared" si="21"/>
        <v>7.0725374916305039E-2</v>
      </c>
      <c r="P892" s="4">
        <f>'[2]Marketshare 2015'!$CK$79</f>
        <v>3502528.65</v>
      </c>
      <c r="Q892" s="29">
        <f t="shared" si="22"/>
        <v>0.20359774945324643</v>
      </c>
      <c r="R892" s="49">
        <v>1623582.25</v>
      </c>
      <c r="S892" s="11">
        <f t="shared" si="23"/>
        <v>6.5238012209758001E-2</v>
      </c>
      <c r="T892" s="4">
        <v>4105</v>
      </c>
      <c r="U892" s="38">
        <f>[1]Data!$X887</f>
        <v>1186464.8999999999</v>
      </c>
      <c r="V892" s="38">
        <f>[1]Data!$Y887</f>
        <v>4502122.83</v>
      </c>
      <c r="W892" s="51">
        <v>1394</v>
      </c>
      <c r="X892" s="50" t="e">
        <f>'[3]From Apr 2018'!$CK$10</f>
        <v>#REF!</v>
      </c>
      <c r="Y892" s="11" t="e">
        <f t="shared" si="14"/>
        <v>#REF!</v>
      </c>
      <c r="Z892" s="50" t="e">
        <f>'[3]From Apr 2018'!$CK$18</f>
        <v>#REF!</v>
      </c>
      <c r="AA892" s="29" t="e">
        <f t="shared" si="24"/>
        <v>#REF!</v>
      </c>
    </row>
    <row r="893" spans="1:27" ht="13" x14ac:dyDescent="0.3">
      <c r="A893" s="35">
        <v>42351</v>
      </c>
      <c r="B893" s="86" t="e">
        <f t="shared" si="16"/>
        <v>#REF!</v>
      </c>
      <c r="C893" s="13" t="e">
        <f t="shared" si="17"/>
        <v>#REF!</v>
      </c>
      <c r="D893" s="47">
        <f>[1]Data!$AJ888</f>
        <v>14298637</v>
      </c>
      <c r="E893" s="91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2015'!$CL$15</f>
        <v>2194906369.4399996</v>
      </c>
      <c r="J893" s="48">
        <f t="shared" si="19"/>
        <v>7.2661238708863873E-2</v>
      </c>
      <c r="K893" s="4">
        <f>'[2]Marketshare 2015'!$CL$69</f>
        <v>9260208.9683999997</v>
      </c>
      <c r="L893" s="29">
        <f t="shared" si="20"/>
        <v>4.6877266471394535E-2</v>
      </c>
      <c r="M893" s="4">
        <v>309</v>
      </c>
      <c r="N893" s="4">
        <f>'[2]Marketshare 2015'!$CL$26</f>
        <v>203989230</v>
      </c>
      <c r="O893" s="12">
        <f t="shared" si="21"/>
        <v>0.22834209411289286</v>
      </c>
      <c r="P893" s="4">
        <f>'[2]Marketshare 2015'!$CL$79</f>
        <v>5224234.4550000001</v>
      </c>
      <c r="Q893" s="29">
        <f t="shared" si="22"/>
        <v>0.2845593833556801</v>
      </c>
      <c r="R893" s="49">
        <v>1468012.86</v>
      </c>
      <c r="S893" s="11">
        <f t="shared" si="23"/>
        <v>0.10064031963754405</v>
      </c>
      <c r="T893" s="4">
        <v>4105</v>
      </c>
      <c r="U893" s="38">
        <f>[1]Data!$X888</f>
        <v>1281969.69</v>
      </c>
      <c r="V893" s="38">
        <f>[1]Data!$Y888</f>
        <v>5026125.6399999997</v>
      </c>
      <c r="W893" s="51">
        <v>1394</v>
      </c>
      <c r="X893" s="50" t="e">
        <f>'[3]From Apr 2018'!$CL$10</f>
        <v>#REF!</v>
      </c>
      <c r="Y893" s="11" t="e">
        <f t="shared" si="14"/>
        <v>#REF!</v>
      </c>
      <c r="Z893" s="50" t="e">
        <f>'[3]From Apr 2018'!$CL$18</f>
        <v>#REF!</v>
      </c>
      <c r="AA893" s="29" t="e">
        <f t="shared" si="24"/>
        <v>#REF!</v>
      </c>
    </row>
    <row r="894" spans="1:27" ht="13" x14ac:dyDescent="0.3">
      <c r="A894" s="35">
        <v>42358</v>
      </c>
      <c r="B894" s="86" t="e">
        <f t="shared" si="16"/>
        <v>#REF!</v>
      </c>
      <c r="C894" s="13" t="e">
        <f t="shared" si="17"/>
        <v>#REF!</v>
      </c>
      <c r="D894" s="47">
        <f>[1]Data!$AJ889</f>
        <v>11738702.189999999</v>
      </c>
      <c r="E894" s="91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2015'!$CM$15</f>
        <v>2628882227.3400002</v>
      </c>
      <c r="J894" s="48">
        <f t="shared" si="19"/>
        <v>0.22816298436043092</v>
      </c>
      <c r="K894" s="4">
        <f>'[2]Marketshare 2015'!$CM$69</f>
        <v>12337484.338799998</v>
      </c>
      <c r="L894" s="29">
        <f t="shared" si="20"/>
        <v>5.2145036355890989E-2</v>
      </c>
      <c r="M894" s="4">
        <v>309</v>
      </c>
      <c r="N894" s="4">
        <f>'[2]Marketshare 2015'!$CM$26</f>
        <v>212568450</v>
      </c>
      <c r="O894" s="12">
        <f t="shared" si="21"/>
        <v>0.23014658307179925</v>
      </c>
      <c r="P894" s="4">
        <f>'[2]Marketshare 2015'!$CM$79</f>
        <v>4024849.0949999997</v>
      </c>
      <c r="Q894" s="29">
        <f t="shared" si="22"/>
        <v>0.21038185817321431</v>
      </c>
      <c r="R894" s="49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4016234.15</v>
      </c>
      <c r="W894" s="51">
        <v>1394</v>
      </c>
      <c r="X894" s="50" t="e">
        <f>'[3]From Apr 2018'!$CM$10</f>
        <v>#REF!</v>
      </c>
      <c r="Y894" s="11" t="e">
        <f t="shared" si="14"/>
        <v>#REF!</v>
      </c>
      <c r="Z894" s="50" t="e">
        <f>'[3]From Apr 2018'!$CM$18</f>
        <v>#REF!</v>
      </c>
      <c r="AA894" s="29" t="e">
        <f t="shared" si="24"/>
        <v>#REF!</v>
      </c>
    </row>
    <row r="895" spans="1:27" ht="13" x14ac:dyDescent="0.3">
      <c r="A895" s="35">
        <v>42365</v>
      </c>
      <c r="B895" s="86" t="e">
        <f t="shared" si="16"/>
        <v>#REF!</v>
      </c>
      <c r="C895" s="13" t="e">
        <f t="shared" si="17"/>
        <v>#REF!</v>
      </c>
      <c r="D895" s="47">
        <f>[1]Data!$AJ890</f>
        <v>2868822.19</v>
      </c>
      <c r="E895" s="91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2015'!$CN$15</f>
        <v>2186894833.0299997</v>
      </c>
      <c r="J895" s="48">
        <f t="shared" si="19"/>
        <v>-8.5505589011596883E-2</v>
      </c>
      <c r="K895" s="4">
        <f>'[2]Marketshare 2015'!$CN$69</f>
        <v>10690106.878799999</v>
      </c>
      <c r="L895" s="29">
        <f t="shared" si="20"/>
        <v>5.4313981416028424E-2</v>
      </c>
      <c r="M895" s="4">
        <v>309</v>
      </c>
      <c r="N895" s="4">
        <f>'[2]Marketshare 2015'!$CN$26</f>
        <v>200497520</v>
      </c>
      <c r="O895" s="12">
        <f t="shared" si="21"/>
        <v>6.4485045273427577E-2</v>
      </c>
      <c r="P895" s="4">
        <f>'[2]Marketshare 2015'!$CN$79</f>
        <v>4326396.2549999999</v>
      </c>
      <c r="Q895" s="29">
        <f t="shared" si="22"/>
        <v>0.23975892320264111</v>
      </c>
      <c r="R895" s="49">
        <v>1297895.07</v>
      </c>
      <c r="S895" s="11">
        <f t="shared" si="23"/>
        <v>-0.11617088197805447</v>
      </c>
      <c r="T895" s="4">
        <v>4105</v>
      </c>
      <c r="U895" s="38">
        <f>[1]Data!$X890</f>
        <v>2666008.31</v>
      </c>
      <c r="V895" s="38">
        <f>[1]Data!$Y890</f>
        <v>2941398.6</v>
      </c>
      <c r="W895" s="51">
        <v>1394</v>
      </c>
      <c r="X895" s="50" t="e">
        <f>'[3]From Apr 2018'!$CN$10</f>
        <v>#REF!</v>
      </c>
      <c r="Y895" s="11" t="e">
        <f t="shared" si="14"/>
        <v>#REF!</v>
      </c>
      <c r="Z895" s="50" t="e">
        <f>'[3]From Apr 2018'!$CN$18</f>
        <v>#REF!</v>
      </c>
      <c r="AA895" s="29" t="e">
        <f t="shared" si="24"/>
        <v>#REF!</v>
      </c>
    </row>
    <row r="896" spans="1:27" ht="13" x14ac:dyDescent="0.3">
      <c r="A896" s="35">
        <v>42372</v>
      </c>
      <c r="B896" s="86" t="e">
        <f t="shared" si="16"/>
        <v>#REF!</v>
      </c>
      <c r="C896" s="13" t="e">
        <f t="shared" si="17"/>
        <v>#REF!</v>
      </c>
      <c r="D896" s="47">
        <f>[1]Data!$AJ891</f>
        <v>2934320</v>
      </c>
      <c r="E896" s="91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2015'!$CO$15</f>
        <v>2242024534.52</v>
      </c>
      <c r="J896" s="48">
        <f t="shared" si="19"/>
        <v>7.6514921743168429E-2</v>
      </c>
      <c r="K896" s="4">
        <f>'[2]Marketshare 2015'!$CO$69</f>
        <v>10943965.421099998</v>
      </c>
      <c r="L896" s="29">
        <f t="shared" si="20"/>
        <v>5.4236523248410176E-2</v>
      </c>
      <c r="M896" s="4">
        <v>309</v>
      </c>
      <c r="N896" s="4">
        <f>'[2]Marketshare 2015'!$CO$26</f>
        <v>226294075</v>
      </c>
      <c r="O896" s="12">
        <f t="shared" si="21"/>
        <v>0.36217414826145933</v>
      </c>
      <c r="P896" s="4">
        <f>'[2]Marketshare 2015'!$CO$79</f>
        <v>3658391.5409999997</v>
      </c>
      <c r="Q896" s="29">
        <f t="shared" si="22"/>
        <v>0.17962818911630804</v>
      </c>
      <c r="R896" s="49">
        <v>1181158.2100000002</v>
      </c>
      <c r="S896" s="11">
        <f t="shared" si="23"/>
        <v>0.18729498157124747</v>
      </c>
      <c r="T896" s="4">
        <v>4105</v>
      </c>
      <c r="U896" s="38">
        <f>[1]Data!$X891</f>
        <v>1305941.33</v>
      </c>
      <c r="V896" s="38">
        <f>[1]Data!$Y891</f>
        <v>3327928.69</v>
      </c>
      <c r="W896" s="51">
        <v>1394</v>
      </c>
      <c r="X896" s="50" t="e">
        <f>'[3]From Apr 2018'!$CO$10</f>
        <v>#REF!</v>
      </c>
      <c r="Y896" s="11" t="e">
        <f t="shared" si="14"/>
        <v>#REF!</v>
      </c>
      <c r="Z896" s="50" t="e">
        <f>'[3]From Apr 2018'!$CO$18</f>
        <v>#REF!</v>
      </c>
      <c r="AA896" s="29" t="e">
        <f t="shared" si="24"/>
        <v>#REF!</v>
      </c>
    </row>
    <row r="897" spans="1:27" ht="13" x14ac:dyDescent="0.3">
      <c r="A897" s="35">
        <v>42379</v>
      </c>
      <c r="B897" s="86" t="e">
        <f t="shared" si="16"/>
        <v>#REF!</v>
      </c>
      <c r="C897" s="13" t="e">
        <f t="shared" si="17"/>
        <v>#REF!</v>
      </c>
      <c r="D897" s="47">
        <f>[1]Data!$AJ892</f>
        <v>4460628</v>
      </c>
      <c r="E897" s="91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2015'!$CP$15</f>
        <v>1931453844.77</v>
      </c>
      <c r="J897" s="48">
        <f t="shared" si="19"/>
        <v>-0.1094536151493124</v>
      </c>
      <c r="K897" s="4">
        <f>'[2]Marketshare 2015'!$CP$69</f>
        <v>9663444.2987999991</v>
      </c>
      <c r="L897" s="29">
        <f t="shared" si="20"/>
        <v>5.5591079026165363E-2</v>
      </c>
      <c r="M897" s="4">
        <v>309</v>
      </c>
      <c r="N897" s="4">
        <f>'[2]Marketshare 2015'!$CP$26</f>
        <v>213974270</v>
      </c>
      <c r="O897" s="12">
        <f t="shared" si="21"/>
        <v>0.20589955067908283</v>
      </c>
      <c r="P897" s="4">
        <f>'[2]Marketshare 2015'!$CP$79</f>
        <v>4982563.5750000002</v>
      </c>
      <c r="Q897" s="29">
        <f t="shared" si="22"/>
        <v>0.25873118996970995</v>
      </c>
      <c r="R897" s="49">
        <v>1220590.1299999999</v>
      </c>
      <c r="S897" s="11">
        <f t="shared" si="23"/>
        <v>0.20721736076868869</v>
      </c>
      <c r="T897" s="4">
        <v>4105</v>
      </c>
      <c r="U897" s="38">
        <f>[1]Data!$X892</f>
        <v>698619.96</v>
      </c>
      <c r="V897" s="38">
        <f>[1]Data!$Y892</f>
        <v>2814916.82</v>
      </c>
      <c r="W897" s="51">
        <v>1394</v>
      </c>
      <c r="X897" s="50" t="e">
        <f>'[3]From Apr 2018'!$CP$10</f>
        <v>#REF!</v>
      </c>
      <c r="Y897" s="11" t="e">
        <f t="shared" si="14"/>
        <v>#REF!</v>
      </c>
      <c r="Z897" s="50" t="e">
        <f>'[3]From Apr 2018'!$CP$18</f>
        <v>#REF!</v>
      </c>
      <c r="AA897" s="29" t="e">
        <f t="shared" si="24"/>
        <v>#REF!</v>
      </c>
    </row>
    <row r="898" spans="1:27" ht="13" x14ac:dyDescent="0.3">
      <c r="A898" s="35">
        <v>42386</v>
      </c>
      <c r="B898" s="86" t="e">
        <f t="shared" si="16"/>
        <v>#REF!</v>
      </c>
      <c r="C898" s="13" t="e">
        <f t="shared" si="17"/>
        <v>#REF!</v>
      </c>
      <c r="D898" s="47">
        <f>[1]Data!$AJ893</f>
        <v>3718580.1399999997</v>
      </c>
      <c r="E898" s="91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2015'!$CQ$15</f>
        <v>1737576639.3699999</v>
      </c>
      <c r="J898" s="48">
        <f t="shared" si="19"/>
        <v>-3.0278910830406569E-2</v>
      </c>
      <c r="K898" s="4">
        <f>'[2]Marketshare 2015'!$CQ$69</f>
        <v>7366140.8279999997</v>
      </c>
      <c r="L898" s="29">
        <f t="shared" si="20"/>
        <v>4.7103539116222948E-2</v>
      </c>
      <c r="M898" s="4">
        <v>309</v>
      </c>
      <c r="N898" s="4">
        <f>'[2]Marketshare 2015'!$CQ$26</f>
        <v>184618470</v>
      </c>
      <c r="O898" s="12">
        <f t="shared" si="21"/>
        <v>-2.1247798524877459E-2</v>
      </c>
      <c r="P898" s="4">
        <f>'[2]Marketshare 2015'!$CQ$79</f>
        <v>4611463.38</v>
      </c>
      <c r="Q898" s="29">
        <f t="shared" si="22"/>
        <v>0.27753713916056177</v>
      </c>
      <c r="R898" s="49">
        <v>1121995.9999999998</v>
      </c>
      <c r="S898" s="11">
        <f t="shared" si="23"/>
        <v>0.10467632125051041</v>
      </c>
      <c r="T898" s="4">
        <v>4105</v>
      </c>
      <c r="U898" s="38">
        <f>[1]Data!$X893</f>
        <v>1250622.01</v>
      </c>
      <c r="V898" s="38">
        <f>[1]Data!$Y893</f>
        <v>3716464.27</v>
      </c>
      <c r="W898" s="51">
        <v>1394</v>
      </c>
      <c r="X898" s="50" t="e">
        <f>'[3]From Apr 2018'!$CQ$10</f>
        <v>#REF!</v>
      </c>
      <c r="Y898" s="11" t="e">
        <f t="shared" si="14"/>
        <v>#REF!</v>
      </c>
      <c r="Z898" s="50" t="e">
        <f>'[3]From Apr 2018'!$CQ$18</f>
        <v>#REF!</v>
      </c>
      <c r="AA898" s="29" t="e">
        <f t="shared" si="24"/>
        <v>#REF!</v>
      </c>
    </row>
    <row r="899" spans="1:27" ht="13" x14ac:dyDescent="0.3">
      <c r="A899" s="35">
        <v>42393</v>
      </c>
      <c r="B899" s="86" t="e">
        <f t="shared" si="16"/>
        <v>#REF!</v>
      </c>
      <c r="C899" s="13" t="e">
        <f t="shared" si="17"/>
        <v>#REF!</v>
      </c>
      <c r="D899" s="47">
        <f>[1]Data!$AJ894</f>
        <v>3440084.69</v>
      </c>
      <c r="E899" s="91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2015'!$CR$15</f>
        <v>1785273534.29</v>
      </c>
      <c r="J899" s="48">
        <f t="shared" si="19"/>
        <v>2.1556795755283797E-2</v>
      </c>
      <c r="K899" s="4">
        <f>'[2]Marketshare 2015'!$CR$69</f>
        <v>7921299.4370999997</v>
      </c>
      <c r="L899" s="29">
        <f t="shared" si="20"/>
        <v>4.9300253714343656E-2</v>
      </c>
      <c r="M899" s="4">
        <v>309</v>
      </c>
      <c r="N899" s="4">
        <f>'[2]Marketshare 2015'!$CR$26</f>
        <v>175783820</v>
      </c>
      <c r="O899" s="12">
        <f t="shared" si="21"/>
        <v>0.1040165343891668</v>
      </c>
      <c r="P899" s="4">
        <f>'[2]Marketshare 2015'!$CR$79</f>
        <v>3344267.88</v>
      </c>
      <c r="Q899" s="29">
        <f t="shared" si="22"/>
        <v>0.21138766924054786</v>
      </c>
      <c r="R899" s="49">
        <v>1292349.08</v>
      </c>
      <c r="S899" s="11">
        <f t="shared" si="23"/>
        <v>0.47903996818954564</v>
      </c>
      <c r="T899" s="4">
        <v>4105</v>
      </c>
      <c r="U899" s="38">
        <f>[1]Data!$X894</f>
        <v>901914.52</v>
      </c>
      <c r="V899" s="38">
        <f>[1]Data!$Y894</f>
        <v>3309031.5</v>
      </c>
      <c r="W899" s="51">
        <v>1394</v>
      </c>
      <c r="X899" s="50" t="e">
        <f>'[3]From Apr 2018'!$CR$10</f>
        <v>#REF!</v>
      </c>
      <c r="Y899" s="11" t="e">
        <f t="shared" si="14"/>
        <v>#REF!</v>
      </c>
      <c r="Z899" s="50" t="e">
        <f>'[3]From Apr 2018'!$CR$18</f>
        <v>#REF!</v>
      </c>
      <c r="AA899" s="29" t="e">
        <f t="shared" si="24"/>
        <v>#REF!</v>
      </c>
    </row>
    <row r="900" spans="1:27" ht="13" x14ac:dyDescent="0.3">
      <c r="A900" s="35">
        <v>42400</v>
      </c>
      <c r="B900" s="86" t="e">
        <f t="shared" si="16"/>
        <v>#REF!</v>
      </c>
      <c r="C900" s="13" t="e">
        <f t="shared" si="17"/>
        <v>#REF!</v>
      </c>
      <c r="D900" s="47">
        <f>[1]Data!$AJ895</f>
        <v>4084160.7</v>
      </c>
      <c r="E900" s="91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2015'!$CS$15</f>
        <v>2128321542.48</v>
      </c>
      <c r="J900" s="48">
        <f t="shared" si="19"/>
        <v>0.15679160643586543</v>
      </c>
      <c r="K900" s="4">
        <f>'[2]Marketshare 2015'!$CS$69</f>
        <v>9408218.1659999993</v>
      </c>
      <c r="L900" s="29">
        <f t="shared" si="20"/>
        <v>4.9116524600973127E-2</v>
      </c>
      <c r="M900" s="4">
        <v>309</v>
      </c>
      <c r="N900" s="4">
        <f>'[2]Marketshare 2015'!$CS$26</f>
        <v>194681695</v>
      </c>
      <c r="O900" s="12">
        <f t="shared" si="21"/>
        <v>0.23313473479045466</v>
      </c>
      <c r="P900" s="4">
        <f>'[2]Marketshare 2015'!$CS$79</f>
        <v>3257076.8249999997</v>
      </c>
      <c r="Q900" s="29">
        <f t="shared" si="22"/>
        <v>0.18589186055730611</v>
      </c>
      <c r="R900" s="49">
        <v>1635149.2199999997</v>
      </c>
      <c r="S900" s="11">
        <f t="shared" si="23"/>
        <v>0.55541479992703602</v>
      </c>
      <c r="T900" s="4">
        <v>4105</v>
      </c>
      <c r="U900" s="38">
        <f>[1]Data!$X895</f>
        <v>1105969.3700000001</v>
      </c>
      <c r="V900" s="38">
        <f>[1]Data!$Y895</f>
        <v>3227483.76</v>
      </c>
      <c r="W900" s="51">
        <v>1394</v>
      </c>
      <c r="X900" s="50" t="e">
        <f>'[3]From Apr 2018'!$CS$10</f>
        <v>#REF!</v>
      </c>
      <c r="Y900" s="11" t="e">
        <f t="shared" si="14"/>
        <v>#REF!</v>
      </c>
      <c r="Z900" s="50" t="e">
        <f>'[3]From Apr 2018'!$CS$18</f>
        <v>#REF!</v>
      </c>
      <c r="AA900" s="29" t="e">
        <f t="shared" si="24"/>
        <v>#REF!</v>
      </c>
    </row>
    <row r="901" spans="1:27" ht="13" x14ac:dyDescent="0.3">
      <c r="A901" s="35">
        <v>42407</v>
      </c>
      <c r="B901" s="86" t="e">
        <f t="shared" si="16"/>
        <v>#REF!</v>
      </c>
      <c r="C901" s="13" t="e">
        <f t="shared" si="17"/>
        <v>#REF!</v>
      </c>
      <c r="D901" s="47">
        <f>[1]Data!$AJ896</f>
        <v>3353025</v>
      </c>
      <c r="E901" s="91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2015'!$CT$15</f>
        <v>2006954002.1399999</v>
      </c>
      <c r="J901" s="48">
        <f t="shared" si="19"/>
        <v>-5.7352053785451496E-2</v>
      </c>
      <c r="K901" s="4">
        <f>'[2]Marketshare 2015'!$CT$69</f>
        <v>9126893.1168000009</v>
      </c>
      <c r="L901" s="29">
        <f t="shared" si="20"/>
        <v>5.0529271429174447E-2</v>
      </c>
      <c r="M901" s="4">
        <v>309</v>
      </c>
      <c r="N901" s="4">
        <f>'[2]Marketshare 2015'!$CT$26</f>
        <v>184748945</v>
      </c>
      <c r="O901" s="12">
        <f t="shared" si="21"/>
        <v>0.24983210887422391</v>
      </c>
      <c r="P901" s="4">
        <f>'[2]Marketshare 2015'!$CT$79</f>
        <v>3718436.4899999998</v>
      </c>
      <c r="Q901" s="29">
        <f t="shared" si="22"/>
        <v>0.22363300098953204</v>
      </c>
      <c r="R901" s="49">
        <v>1602183.44</v>
      </c>
      <c r="S901" s="11">
        <f t="shared" si="23"/>
        <v>0.1385693434839832</v>
      </c>
      <c r="T901" s="4">
        <v>4105</v>
      </c>
      <c r="U901" s="38">
        <f>[1]Data!$X896</f>
        <v>1231669.82</v>
      </c>
      <c r="V901" s="38">
        <f>[1]Data!$Y896</f>
        <v>3181406.49</v>
      </c>
      <c r="W901" s="51">
        <v>1394</v>
      </c>
      <c r="X901" s="50" t="e">
        <f>'[3]From Apr 2018'!$CT$10</f>
        <v>#REF!</v>
      </c>
      <c r="Y901" s="11" t="e">
        <f t="shared" si="14"/>
        <v>#REF!</v>
      </c>
      <c r="Z901" s="50" t="e">
        <f>'[3]From Apr 2018'!$CT$18</f>
        <v>#REF!</v>
      </c>
      <c r="AA901" s="29" t="e">
        <f t="shared" si="24"/>
        <v>#REF!</v>
      </c>
    </row>
    <row r="902" spans="1:27" ht="13" x14ac:dyDescent="0.3">
      <c r="A902" s="35">
        <v>42414</v>
      </c>
      <c r="B902" s="86" t="e">
        <f t="shared" si="16"/>
        <v>#REF!</v>
      </c>
      <c r="C902" s="13" t="e">
        <f t="shared" si="17"/>
        <v>#REF!</v>
      </c>
      <c r="D902" s="47">
        <f>[1]Data!$AJ897</f>
        <v>5027015</v>
      </c>
      <c r="E902" s="91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2015'!$CU$15</f>
        <v>1917276756.8400002</v>
      </c>
      <c r="J902" s="48">
        <f t="shared" si="19"/>
        <v>-4.7723164048441014E-5</v>
      </c>
      <c r="K902" s="4">
        <f>'[2]Marketshare 2015'!$CU$69</f>
        <v>8871958.8368999995</v>
      </c>
      <c r="L902" s="29">
        <f t="shared" si="20"/>
        <v>5.1415279540796326E-2</v>
      </c>
      <c r="M902" s="4">
        <v>309</v>
      </c>
      <c r="N902" s="4">
        <f>'[2]Marketshare 2015'!$CU$26</f>
        <v>174810280</v>
      </c>
      <c r="O902" s="12">
        <f t="shared" si="21"/>
        <v>0.17325997086486256</v>
      </c>
      <c r="P902" s="4">
        <f>'[2]Marketshare 2015'!$CU$79</f>
        <v>2809607.7149999999</v>
      </c>
      <c r="Q902" s="29">
        <f t="shared" si="22"/>
        <v>0.17858139406904444</v>
      </c>
      <c r="R902" s="49">
        <v>1178625.21</v>
      </c>
      <c r="S902" s="11">
        <f t="shared" si="23"/>
        <v>-5.4372551658748769E-2</v>
      </c>
      <c r="T902" s="4">
        <v>4105</v>
      </c>
      <c r="U902" s="38">
        <f>[1]Data!$X897</f>
        <v>1252678.6599999999</v>
      </c>
      <c r="V902" s="38">
        <f>[1]Data!$Y897</f>
        <v>3448837.15</v>
      </c>
      <c r="W902" s="51">
        <v>1394</v>
      </c>
      <c r="X902" s="50" t="e">
        <f>'[3]From Apr 2018'!$CU$10</f>
        <v>#REF!</v>
      </c>
      <c r="Y902" s="11" t="e">
        <f t="shared" si="14"/>
        <v>#REF!</v>
      </c>
      <c r="Z902" s="50" t="e">
        <f>'[3]From Apr 2018'!$CU$18</f>
        <v>#REF!</v>
      </c>
      <c r="AA902" s="29" t="e">
        <f t="shared" si="24"/>
        <v>#REF!</v>
      </c>
    </row>
    <row r="903" spans="1:27" ht="13" x14ac:dyDescent="0.3">
      <c r="A903" s="35">
        <v>42421</v>
      </c>
      <c r="B903" s="86" t="e">
        <f t="shared" si="16"/>
        <v>#REF!</v>
      </c>
      <c r="C903" s="13" t="e">
        <f t="shared" si="17"/>
        <v>#REF!</v>
      </c>
      <c r="D903" s="47">
        <f>[1]Data!$AJ898</f>
        <v>11512475</v>
      </c>
      <c r="E903" s="91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2015'!$CV$15</f>
        <v>1841763354.0700002</v>
      </c>
      <c r="J903" s="48">
        <f t="shared" si="19"/>
        <v>5.4357718972666502E-2</v>
      </c>
      <c r="K903" s="4">
        <f>'[2]Marketshare 2015'!$CV$69</f>
        <v>7280918.279099999</v>
      </c>
      <c r="L903" s="29">
        <f t="shared" si="20"/>
        <v>4.3924802723013266E-2</v>
      </c>
      <c r="M903" s="4">
        <v>309</v>
      </c>
      <c r="N903" s="4">
        <f>'[2]Marketshare 2015'!$CV$26</f>
        <v>175307770</v>
      </c>
      <c r="O903" s="12">
        <f t="shared" si="21"/>
        <v>0.24939582843583685</v>
      </c>
      <c r="P903" s="4">
        <f>'[2]Marketshare 2015'!$CV$79</f>
        <v>4133396.34</v>
      </c>
      <c r="Q903" s="29">
        <f t="shared" si="22"/>
        <v>0.2619771274256697</v>
      </c>
      <c r="R903" s="49">
        <v>1246911.52</v>
      </c>
      <c r="S903" s="11">
        <f t="shared" si="23"/>
        <v>0.29679225813958432</v>
      </c>
      <c r="T903" s="4">
        <v>4105</v>
      </c>
      <c r="U903" s="38">
        <f>[1]Data!$X898</f>
        <v>1530526.27</v>
      </c>
      <c r="V903" s="38">
        <f>[1]Data!$Y898</f>
        <v>2947088.1</v>
      </c>
      <c r="W903" s="51">
        <v>1394</v>
      </c>
      <c r="X903" s="50" t="e">
        <f>'[3]From Apr 2018'!$CV$10</f>
        <v>#REF!</v>
      </c>
      <c r="Y903" s="11" t="e">
        <f t="shared" si="14"/>
        <v>#REF!</v>
      </c>
      <c r="Z903" s="50" t="e">
        <f>'[3]From Apr 2018'!$CV$18</f>
        <v>#REF!</v>
      </c>
      <c r="AA903" s="29" t="e">
        <f t="shared" si="24"/>
        <v>#REF!</v>
      </c>
    </row>
    <row r="904" spans="1:27" ht="13" x14ac:dyDescent="0.3">
      <c r="A904" s="35">
        <v>42428</v>
      </c>
      <c r="B904" s="86" t="e">
        <f t="shared" si="16"/>
        <v>#REF!</v>
      </c>
      <c r="C904" s="13" t="e">
        <f t="shared" si="17"/>
        <v>#REF!</v>
      </c>
      <c r="D904" s="47">
        <f>[1]Data!$AJ899</f>
        <v>17339737.190000001</v>
      </c>
      <c r="E904" s="91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2015'!$CW$15</f>
        <v>2220499090.5699997</v>
      </c>
      <c r="J904" s="48">
        <f t="shared" si="19"/>
        <v>0.25991005851728088</v>
      </c>
      <c r="K904" s="4">
        <f>'[2]Marketshare 2015'!$CW$69</f>
        <v>9886013.1612</v>
      </c>
      <c r="L904" s="29">
        <f t="shared" si="20"/>
        <v>4.9468424079292472E-2</v>
      </c>
      <c r="M904" s="4">
        <v>309</v>
      </c>
      <c r="N904" s="4">
        <f>'[2]Marketshare 2015'!$CW$26</f>
        <v>197292485</v>
      </c>
      <c r="O904" s="12">
        <f t="shared" si="21"/>
        <v>0.30173271644819422</v>
      </c>
      <c r="P904" s="4">
        <f>'[2]Marketshare 2015'!$CW$79</f>
        <v>3744766.665</v>
      </c>
      <c r="Q904" s="29">
        <f t="shared" si="22"/>
        <v>0.21089763505183687</v>
      </c>
      <c r="R904" s="49">
        <v>1540926.5499999998</v>
      </c>
      <c r="S904" s="11">
        <f t="shared" si="23"/>
        <v>0.57475657303146277</v>
      </c>
      <c r="T904" s="4">
        <v>4105</v>
      </c>
      <c r="U904" s="38">
        <f>[1]Data!$X899</f>
        <v>1044934.44</v>
      </c>
      <c r="V904" s="38">
        <f>[1]Data!$Y899</f>
        <v>2928761.96</v>
      </c>
      <c r="W904" s="51">
        <v>1394</v>
      </c>
      <c r="X904" s="50" t="e">
        <f>'[3]From Apr 2018'!CW$10</f>
        <v>#REF!</v>
      </c>
      <c r="Y904" s="11" t="e">
        <f t="shared" si="14"/>
        <v>#REF!</v>
      </c>
      <c r="Z904" s="50" t="e">
        <f>'[3]From Apr 2018'!$CW$18</f>
        <v>#REF!</v>
      </c>
      <c r="AA904" s="29" t="e">
        <f t="shared" si="24"/>
        <v>#REF!</v>
      </c>
    </row>
    <row r="905" spans="1:27" ht="13" x14ac:dyDescent="0.3">
      <c r="A905" s="35">
        <v>42435</v>
      </c>
      <c r="B905" s="86" t="e">
        <f t="shared" si="16"/>
        <v>#REF!</v>
      </c>
      <c r="C905" s="13" t="e">
        <f t="shared" si="17"/>
        <v>#REF!</v>
      </c>
      <c r="D905" s="47">
        <f>[1]Data!$AJ900</f>
        <v>12588435</v>
      </c>
      <c r="E905" s="91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2015'!$CX$15</f>
        <v>2149442153.6599998</v>
      </c>
      <c r="J905" s="48">
        <f t="shared" si="19"/>
        <v>-4.7143734053871622E-3</v>
      </c>
      <c r="K905" s="4">
        <f>'[2]Marketshare 2015'!$CX$69</f>
        <v>9952807.5918000005</v>
      </c>
      <c r="L905" s="29">
        <f t="shared" si="20"/>
        <v>5.1449047294292852E-2</v>
      </c>
      <c r="M905" s="4">
        <v>309</v>
      </c>
      <c r="N905" s="4">
        <f>'[2]Marketshare 2015'!$CX$26</f>
        <v>194763945</v>
      </c>
      <c r="O905" s="12">
        <f t="shared" si="21"/>
        <v>0.26619887949910104</v>
      </c>
      <c r="P905" s="4">
        <f>'[2]Marketshare 2015'!$CX$79</f>
        <v>3204270</v>
      </c>
      <c r="Q905" s="29">
        <f t="shared" si="22"/>
        <v>0.18280077454787641</v>
      </c>
      <c r="R905" s="49">
        <v>1642961.21</v>
      </c>
      <c r="S905" s="11">
        <f t="shared" si="23"/>
        <v>0.23496791146127882</v>
      </c>
      <c r="T905" s="4">
        <v>4105</v>
      </c>
      <c r="U905" s="38">
        <f>[1]Data!$X900</f>
        <v>901074.15</v>
      </c>
      <c r="V905" s="38">
        <f>[1]Data!$Y900</f>
        <v>4535301.97</v>
      </c>
      <c r="W905" s="51">
        <v>1394</v>
      </c>
      <c r="X905" s="50" t="e">
        <f>'[3]From Apr 2018'!CX$10</f>
        <v>#REF!</v>
      </c>
      <c r="Y905" s="11" t="e">
        <f t="shared" si="14"/>
        <v>#REF!</v>
      </c>
      <c r="Z905" s="50" t="e">
        <f>'[3]From Apr 2018'!$CX$18</f>
        <v>#REF!</v>
      </c>
      <c r="AA905" s="29" t="e">
        <f t="shared" si="24"/>
        <v>#REF!</v>
      </c>
    </row>
    <row r="906" spans="1:27" ht="13" x14ac:dyDescent="0.3">
      <c r="A906" s="35">
        <v>42442</v>
      </c>
      <c r="B906" s="86" t="e">
        <f t="shared" si="16"/>
        <v>#REF!</v>
      </c>
      <c r="C906" s="13" t="e">
        <f t="shared" si="17"/>
        <v>#REF!</v>
      </c>
      <c r="D906" s="47">
        <f>[1]Data!$AJ901</f>
        <v>10189483</v>
      </c>
      <c r="E906" s="91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2015'!$CY$15</f>
        <v>1954731603.98</v>
      </c>
      <c r="J906" s="48">
        <f t="shared" si="19"/>
        <v>-5.4910054850574985E-2</v>
      </c>
      <c r="K906" s="4">
        <f>'[2]Marketshare 2015'!$CY$69</f>
        <v>8709759.9323999994</v>
      </c>
      <c r="L906" s="29">
        <f t="shared" si="20"/>
        <v>4.9508132043784236E-2</v>
      </c>
      <c r="M906" s="4">
        <v>309</v>
      </c>
      <c r="N906" s="4">
        <f>'[2]Marketshare 2015'!$CY$26</f>
        <v>190394630</v>
      </c>
      <c r="O906" s="12">
        <f t="shared" si="21"/>
        <v>0.23166674763723871</v>
      </c>
      <c r="P906" s="4">
        <f>'[2]Marketshare 2015'!$CY$79</f>
        <v>3704276.1599999997</v>
      </c>
      <c r="Q906" s="29">
        <f t="shared" si="22"/>
        <v>0.21617534065955538</v>
      </c>
      <c r="R906" s="49">
        <v>1362905.6900000002</v>
      </c>
      <c r="S906" s="11">
        <f t="shared" si="23"/>
        <v>2.115028754262771E-2</v>
      </c>
      <c r="T906" s="4">
        <v>4105</v>
      </c>
      <c r="U906" s="38">
        <f>[1]Data!$X901</f>
        <v>1632108.45</v>
      </c>
      <c r="V906" s="38">
        <f>[1]Data!$Y901</f>
        <v>3542277.41</v>
      </c>
      <c r="W906" s="51">
        <v>1394</v>
      </c>
      <c r="X906" s="50" t="e">
        <f>'[3]From Apr 2018'!$CY$10</f>
        <v>#REF!</v>
      </c>
      <c r="Y906" s="11" t="e">
        <f t="shared" si="14"/>
        <v>#REF!</v>
      </c>
      <c r="Z906" s="50" t="e">
        <f>'[3]From Apr 2018'!$CY$18</f>
        <v>#REF!</v>
      </c>
      <c r="AA906" s="29" t="e">
        <f t="shared" si="24"/>
        <v>#REF!</v>
      </c>
    </row>
    <row r="907" spans="1:27" ht="13" x14ac:dyDescent="0.3">
      <c r="A907" s="35">
        <v>42449</v>
      </c>
      <c r="B907" s="86" t="e">
        <f t="shared" si="16"/>
        <v>#REF!</v>
      </c>
      <c r="C907" s="13" t="e">
        <f t="shared" si="17"/>
        <v>#REF!</v>
      </c>
      <c r="D907" s="47">
        <f>[1]Data!$AJ902</f>
        <v>1658280</v>
      </c>
      <c r="E907" s="91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2015'!$CZ$15</f>
        <v>1937613053.0999997</v>
      </c>
      <c r="J907" s="48">
        <f t="shared" si="19"/>
        <v>-8.2632470236809752E-4</v>
      </c>
      <c r="K907" s="4">
        <f>'[2]Marketshare 2015'!$CZ$69</f>
        <v>8883986.7195000015</v>
      </c>
      <c r="L907" s="29">
        <f t="shared" si="20"/>
        <v>5.0944621472317042E-2</v>
      </c>
      <c r="M907" s="4">
        <v>309</v>
      </c>
      <c r="N907" s="4">
        <f>'[2]Marketshare 2015'!$CZ$26</f>
        <v>209211250</v>
      </c>
      <c r="O907" s="12">
        <f t="shared" si="21"/>
        <v>0.43632189277273392</v>
      </c>
      <c r="P907" s="4">
        <f>'[2]Marketshare 2015'!$CZ$79</f>
        <v>4170639.1949999998</v>
      </c>
      <c r="Q907" s="29">
        <f t="shared" si="22"/>
        <v>0.22150068650705926</v>
      </c>
      <c r="R907" s="49">
        <v>1334547</v>
      </c>
      <c r="S907" s="11">
        <f t="shared" si="23"/>
        <v>0.19671944526183283</v>
      </c>
      <c r="T907" s="4">
        <v>4105</v>
      </c>
      <c r="U907" s="38">
        <f>[1]Data!$X902</f>
        <v>1929928.63</v>
      </c>
      <c r="V907" s="38">
        <f>[1]Data!$Y902</f>
        <v>3893809.29</v>
      </c>
      <c r="W907" s="51">
        <v>1394</v>
      </c>
      <c r="X907" s="50" t="e">
        <f>'[3]From Apr 2018'!$CZ$10</f>
        <v>#REF!</v>
      </c>
      <c r="Y907" s="11" t="e">
        <f t="shared" si="14"/>
        <v>#REF!</v>
      </c>
      <c r="Z907" s="50" t="e">
        <f>'[3]From Apr 2018'!$CZ$18</f>
        <v>#REF!</v>
      </c>
      <c r="AA907" s="29" t="e">
        <f t="shared" si="24"/>
        <v>#REF!</v>
      </c>
    </row>
    <row r="908" spans="1:27" ht="13" x14ac:dyDescent="0.3">
      <c r="A908" s="35">
        <v>42456</v>
      </c>
      <c r="B908" s="86" t="e">
        <f t="shared" si="16"/>
        <v>#REF!</v>
      </c>
      <c r="C908" s="13" t="e">
        <f t="shared" si="17"/>
        <v>#REF!</v>
      </c>
      <c r="D908" s="47">
        <f>[1]Data!$AJ903</f>
        <v>5530362.5</v>
      </c>
      <c r="E908" s="91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2015'!$DA$15</f>
        <v>2372738531.5900002</v>
      </c>
      <c r="J908" s="48">
        <f t="shared" si="19"/>
        <v>0.31291286029066945</v>
      </c>
      <c r="K908" s="4">
        <f>'[2]Marketshare 2015'!$DA$69</f>
        <v>11406239.066699998</v>
      </c>
      <c r="L908" s="29">
        <f t="shared" si="20"/>
        <v>5.341338202362849E-2</v>
      </c>
      <c r="M908" s="4">
        <v>309</v>
      </c>
      <c r="N908" s="4">
        <f>'[2]Marketshare 2015'!$DA$26</f>
        <v>192914855</v>
      </c>
      <c r="O908" s="12">
        <f t="shared" si="21"/>
        <v>0.22814191121536043</v>
      </c>
      <c r="P908" s="4">
        <f>'[2]Marketshare 2015'!$DA$79</f>
        <v>3288853.26</v>
      </c>
      <c r="Q908" s="29">
        <f t="shared" si="22"/>
        <v>0.1894245728251461</v>
      </c>
      <c r="R908" s="49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3585540.03</v>
      </c>
      <c r="W908" s="51">
        <v>1394</v>
      </c>
      <c r="X908" s="50" t="e">
        <f>'[3]From Apr 2018'!$DA$10</f>
        <v>#REF!</v>
      </c>
      <c r="Y908" s="11" t="e">
        <f t="shared" si="14"/>
        <v>#REF!</v>
      </c>
      <c r="Z908" s="50" t="e">
        <f>'[3]From Apr 2018'!$DA$18</f>
        <v>#REF!</v>
      </c>
      <c r="AA908" s="29" t="e">
        <f t="shared" si="24"/>
        <v>#REF!</v>
      </c>
    </row>
    <row r="909" spans="1:27" ht="13" x14ac:dyDescent="0.3">
      <c r="A909" s="35">
        <v>42463</v>
      </c>
      <c r="B909" s="86" t="e">
        <f t="shared" si="16"/>
        <v>#REF!</v>
      </c>
      <c r="C909" s="13" t="e">
        <f t="shared" si="17"/>
        <v>#REF!</v>
      </c>
      <c r="D909" s="47">
        <f>[1]Data!$AJ904</f>
        <v>2346075</v>
      </c>
      <c r="E909" s="91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2015'!$DB$15</f>
        <v>2234773784.71</v>
      </c>
      <c r="J909" s="48">
        <f t="shared" si="19"/>
        <v>8.1300166306690347E-3</v>
      </c>
      <c r="K909" s="4">
        <f>'[2]Marketshare 2015'!$DB$69</f>
        <v>10518794.9406</v>
      </c>
      <c r="L909" s="29">
        <f t="shared" si="20"/>
        <v>5.2298581690748885E-2</v>
      </c>
      <c r="M909" s="4">
        <v>309</v>
      </c>
      <c r="N909" s="4">
        <f>'[2]Marketshare 2015'!$DB$26</f>
        <v>196036320</v>
      </c>
      <c r="O909" s="12">
        <f t="shared" si="21"/>
        <v>0.15089814920843292</v>
      </c>
      <c r="P909" s="4">
        <f>'[2]Marketshare 2015'!$DB$79</f>
        <v>3566890.5749999997</v>
      </c>
      <c r="Q909" s="29">
        <f t="shared" si="22"/>
        <v>0.20216721829913967</v>
      </c>
      <c r="R909" s="49">
        <v>1602606.0099999998</v>
      </c>
      <c r="S909" s="11">
        <f t="shared" si="23"/>
        <v>0.26379445678613922</v>
      </c>
      <c r="T909" s="4">
        <v>4105</v>
      </c>
      <c r="U909" s="38">
        <f>[1]Data!$X904</f>
        <v>1103343.07</v>
      </c>
      <c r="V909" s="38">
        <f>[1]Data!$Y904</f>
        <v>3728173.56</v>
      </c>
      <c r="W909" s="51">
        <v>1394</v>
      </c>
      <c r="X909" s="50" t="e">
        <f>'[3]From Apr 2018'!$DB$10</f>
        <v>#REF!</v>
      </c>
      <c r="Y909" s="11" t="e">
        <f t="shared" si="14"/>
        <v>#REF!</v>
      </c>
      <c r="Z909" s="50" t="e">
        <f>'[3]From Apr 2018'!$DB$18</f>
        <v>#REF!</v>
      </c>
      <c r="AA909" s="29" t="e">
        <f t="shared" si="24"/>
        <v>#REF!</v>
      </c>
    </row>
    <row r="910" spans="1:27" ht="13" x14ac:dyDescent="0.3">
      <c r="A910" s="35">
        <v>42470</v>
      </c>
      <c r="B910" s="86" t="e">
        <f t="shared" si="16"/>
        <v>#REF!</v>
      </c>
      <c r="C910" s="13" t="e">
        <f t="shared" si="17"/>
        <v>#REF!</v>
      </c>
      <c r="D910" s="47">
        <f>[1]Data!$AJ905</f>
        <v>22451045</v>
      </c>
      <c r="E910" s="91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2015'!$DC$15</f>
        <v>2066552810.8699999</v>
      </c>
      <c r="J910" s="48">
        <f t="shared" si="19"/>
        <v>-4.2660029175352721E-2</v>
      </c>
      <c r="K910" s="4">
        <f>'[2]Marketshare 2015'!$DC$69</f>
        <v>8715741.2964000013</v>
      </c>
      <c r="L910" s="29">
        <f t="shared" si="20"/>
        <v>4.6861405840013644E-2</v>
      </c>
      <c r="M910" s="4">
        <v>309</v>
      </c>
      <c r="N910" s="4">
        <f>'[2]Marketshare 2015'!$DC$26</f>
        <v>186968420</v>
      </c>
      <c r="O910" s="12">
        <f t="shared" si="21"/>
        <v>8.3444692497318229E-2</v>
      </c>
      <c r="P910" s="4">
        <f>'[2]Marketshare 2015'!$DC$79</f>
        <v>3021036.48</v>
      </c>
      <c r="Q910" s="29">
        <f t="shared" si="22"/>
        <v>0.17953337788274618</v>
      </c>
      <c r="R910" s="49">
        <v>1319263.3500000001</v>
      </c>
      <c r="S910" s="11">
        <f t="shared" si="23"/>
        <v>-1.2886495172111712E-2</v>
      </c>
      <c r="T910" s="4">
        <v>4105</v>
      </c>
      <c r="U910" s="38">
        <f>[1]Data!$X905</f>
        <v>1133096.05</v>
      </c>
      <c r="V910" s="38">
        <f>[1]Data!$Y905</f>
        <v>4677692.67</v>
      </c>
      <c r="W910" s="51">
        <v>1394</v>
      </c>
      <c r="X910" s="50" t="e">
        <f>'[3]From Apr 2018'!$DC$10</f>
        <v>#REF!</v>
      </c>
      <c r="Y910" s="11" t="e">
        <f t="shared" si="14"/>
        <v>#REF!</v>
      </c>
      <c r="Z910" s="50" t="e">
        <f>'[3]From Apr 2018'!$DC$18</f>
        <v>#REF!</v>
      </c>
      <c r="AA910" s="29" t="e">
        <f t="shared" si="24"/>
        <v>#REF!</v>
      </c>
    </row>
    <row r="911" spans="1:27" ht="13" x14ac:dyDescent="0.3">
      <c r="A911" s="35">
        <v>42477</v>
      </c>
      <c r="B911" s="86" t="e">
        <f t="shared" si="16"/>
        <v>#REF!</v>
      </c>
      <c r="C911" s="13" t="e">
        <f t="shared" si="17"/>
        <v>#REF!</v>
      </c>
      <c r="D911" s="47">
        <f>[1]Data!$AJ906</f>
        <v>8089447</v>
      </c>
      <c r="E911" s="91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2015'!$DD$15</f>
        <v>1925106882.1500001</v>
      </c>
      <c r="J911" s="48">
        <f t="shared" si="19"/>
        <v>-3.4142166961392717E-2</v>
      </c>
      <c r="K911" s="4">
        <f>'[2]Marketshare 2015'!$DD$69</f>
        <v>8426641.929299999</v>
      </c>
      <c r="L911" s="29">
        <f t="shared" si="20"/>
        <v>4.8635925432583126E-2</v>
      </c>
      <c r="M911" s="4">
        <v>309</v>
      </c>
      <c r="N911" s="4">
        <f>'[2]Marketshare 2015'!$DD$26</f>
        <v>194811040</v>
      </c>
      <c r="O911" s="12">
        <f t="shared" si="21"/>
        <v>0.21351222861972419</v>
      </c>
      <c r="P911" s="4">
        <f>'[2]Marketshare 2015'!$DD$79</f>
        <v>4365976.7699999996</v>
      </c>
      <c r="Q911" s="29">
        <f t="shared" si="22"/>
        <v>0.2490149069580451</v>
      </c>
      <c r="R911" s="49">
        <v>1240117.18</v>
      </c>
      <c r="S911" s="11">
        <f t="shared" si="23"/>
        <v>8.6460073835836759E-4</v>
      </c>
      <c r="T911" s="4">
        <v>4105</v>
      </c>
      <c r="U911" s="38">
        <f>[1]Data!$X906</f>
        <v>1043100.81</v>
      </c>
      <c r="V911" s="38">
        <f>[1]Data!$Y906</f>
        <v>3878399.64</v>
      </c>
      <c r="W911" s="51">
        <v>1394</v>
      </c>
      <c r="X911" s="50" t="e">
        <f>'[3]From Apr 2018'!$DD$10</f>
        <v>#REF!</v>
      </c>
      <c r="Y911" s="11" t="e">
        <f t="shared" si="14"/>
        <v>#REF!</v>
      </c>
      <c r="Z911" s="50" t="e">
        <f>'[3]From Apr 2018'!$DD$18</f>
        <v>#REF!</v>
      </c>
      <c r="AA911" s="29" t="e">
        <f t="shared" si="24"/>
        <v>#REF!</v>
      </c>
    </row>
    <row r="912" spans="1:27" ht="13" x14ac:dyDescent="0.3">
      <c r="A912" s="35">
        <v>42484</v>
      </c>
      <c r="B912" s="86" t="e">
        <f t="shared" si="16"/>
        <v>#REF!</v>
      </c>
      <c r="C912" s="13" t="e">
        <f t="shared" si="17"/>
        <v>#REF!</v>
      </c>
      <c r="D912" s="47">
        <f>[1]Data!$AJ907</f>
        <v>8425677.5</v>
      </c>
      <c r="E912" s="91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2015'!$DE$15</f>
        <v>1950137761.4700003</v>
      </c>
      <c r="J912" s="48">
        <f t="shared" si="19"/>
        <v>4.4970224282575799E-2</v>
      </c>
      <c r="K912" s="4">
        <f>'[2]Marketshare 2015'!$DE$69</f>
        <v>8285934.7979999986</v>
      </c>
      <c r="L912" s="29">
        <f t="shared" si="20"/>
        <v>4.720996845402415E-2</v>
      </c>
      <c r="M912" s="4">
        <v>309</v>
      </c>
      <c r="N912" s="4">
        <f>'[2]Marketshare 2015'!$DE$26</f>
        <v>176153545</v>
      </c>
      <c r="O912" s="12">
        <f t="shared" si="21"/>
        <v>7.6704630106531058E-2</v>
      </c>
      <c r="P912" s="4">
        <f>'[2]Marketshare 2015'!$DE$79</f>
        <v>2927082.2849999997</v>
      </c>
      <c r="Q912" s="29">
        <f t="shared" si="22"/>
        <v>0.18462947481414579</v>
      </c>
      <c r="R912" s="49">
        <v>1241319.3699999999</v>
      </c>
      <c r="S912" s="11">
        <f t="shared" si="23"/>
        <v>0.16675170828282471</v>
      </c>
      <c r="T912" s="4">
        <v>4105</v>
      </c>
      <c r="U912" s="38">
        <f>[1]Data!$X907</f>
        <v>1356956.77</v>
      </c>
      <c r="V912" s="38">
        <f>[1]Data!$Y907</f>
        <v>2593276.7100000004</v>
      </c>
      <c r="W912" s="51">
        <v>1394</v>
      </c>
      <c r="X912" s="50" t="e">
        <f>'[3]From Apr 2018'!$DE$10</f>
        <v>#REF!</v>
      </c>
      <c r="Y912" s="11" t="e">
        <f t="shared" si="14"/>
        <v>#REF!</v>
      </c>
      <c r="Z912" s="50" t="e">
        <f>'[3]From Apr 2018'!$DE$18</f>
        <v>#REF!</v>
      </c>
      <c r="AA912" s="29" t="e">
        <f t="shared" si="24"/>
        <v>#REF!</v>
      </c>
    </row>
    <row r="913" spans="1:27" ht="13" x14ac:dyDescent="0.3">
      <c r="A913" s="35">
        <v>42491</v>
      </c>
      <c r="B913" s="86" t="e">
        <f t="shared" si="16"/>
        <v>#REF!</v>
      </c>
      <c r="C913" s="13" t="e">
        <f t="shared" si="17"/>
        <v>#REF!</v>
      </c>
      <c r="D913" s="47">
        <f>[1]Data!$AJ908</f>
        <v>22311350</v>
      </c>
      <c r="E913" s="91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2015'!$DF$15</f>
        <v>2487514810.7399998</v>
      </c>
      <c r="J913" s="48">
        <f t="shared" si="19"/>
        <v>0.1830107757534829</v>
      </c>
      <c r="K913" s="4">
        <f>'[2]Marketshare 2015'!$DF$69</f>
        <v>11638472.441399999</v>
      </c>
      <c r="L913" s="29">
        <f t="shared" si="20"/>
        <v>5.1986167037747298E-2</v>
      </c>
      <c r="M913" s="4">
        <v>309</v>
      </c>
      <c r="N913" s="4">
        <f>'[2]Marketshare 2015'!$DF$26</f>
        <v>201971550</v>
      </c>
      <c r="O913" s="12">
        <f t="shared" si="21"/>
        <v>0.23085518243980419</v>
      </c>
      <c r="P913" s="4">
        <f>'[2]Marketshare 2015'!$DF$79</f>
        <v>3955519.8</v>
      </c>
      <c r="Q913" s="29">
        <f t="shared" si="22"/>
        <v>0.21760599450764229</v>
      </c>
      <c r="R913" s="49">
        <v>1712700.19</v>
      </c>
      <c r="S913" s="11">
        <f t="shared" si="23"/>
        <v>0.31587257615983355</v>
      </c>
      <c r="T913" s="4">
        <v>4105</v>
      </c>
      <c r="U913" s="38">
        <f>[1]Data!$X908</f>
        <v>1151196.22</v>
      </c>
      <c r="V913" s="38">
        <f>[1]Data!$Y908</f>
        <v>3668847.43</v>
      </c>
      <c r="W913" s="51">
        <v>1394</v>
      </c>
      <c r="X913" s="50" t="e">
        <f>'[3]From Apr 2018'!$DF$10</f>
        <v>#REF!</v>
      </c>
      <c r="Y913" s="11" t="e">
        <f t="shared" si="14"/>
        <v>#REF!</v>
      </c>
      <c r="Z913" s="50" t="e">
        <f>'[3]From Apr 2018'!$DF$18</f>
        <v>#REF!</v>
      </c>
      <c r="AA913" s="29" t="e">
        <f t="shared" si="24"/>
        <v>#REF!</v>
      </c>
    </row>
    <row r="914" spans="1:27" ht="13" x14ac:dyDescent="0.3">
      <c r="A914" s="35">
        <v>42498</v>
      </c>
      <c r="B914" s="86" t="e">
        <f t="shared" si="16"/>
        <v>#REF!</v>
      </c>
      <c r="C914" s="13" t="e">
        <f t="shared" si="17"/>
        <v>#REF!</v>
      </c>
      <c r="D914" s="47">
        <f>[1]Data!$AJ909</f>
        <v>10897081.560000001</v>
      </c>
      <c r="E914" s="91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2015'!$DG$15</f>
        <v>2143363335.6199999</v>
      </c>
      <c r="J914" s="48">
        <f t="shared" si="19"/>
        <v>-4.320827088969359E-2</v>
      </c>
      <c r="K914" s="4">
        <f>'[2]Marketshare 2015'!$DG$69</f>
        <v>9737544.6035999991</v>
      </c>
      <c r="L914" s="29">
        <f t="shared" si="20"/>
        <v>5.0479047691978453E-2</v>
      </c>
      <c r="M914" s="4">
        <v>309</v>
      </c>
      <c r="N914" s="4">
        <f>'[2]Marketshare 2015'!$DG$26</f>
        <v>174489180</v>
      </c>
      <c r="O914" s="12">
        <f t="shared" si="21"/>
        <v>-3.2382160545683769E-2</v>
      </c>
      <c r="P914" s="4">
        <f>'[2]Marketshare 2015'!$DG$79</f>
        <v>3679642.26</v>
      </c>
      <c r="Q914" s="29">
        <f t="shared" si="22"/>
        <v>0.23431203012129462</v>
      </c>
      <c r="R914" s="49">
        <v>1469549.85</v>
      </c>
      <c r="S914" s="11">
        <f t="shared" si="23"/>
        <v>3.7958658071704843E-2</v>
      </c>
      <c r="T914" s="4">
        <v>4105</v>
      </c>
      <c r="U914" s="38">
        <f>[1]Data!$X909</f>
        <v>1027008.65</v>
      </c>
      <c r="V914" s="38">
        <f>[1]Data!$Y909</f>
        <v>4308838.9899999993</v>
      </c>
      <c r="W914" s="51">
        <v>1394</v>
      </c>
      <c r="X914" s="50" t="e">
        <f>'[3]From Apr 2018'!$DG$10</f>
        <v>#REF!</v>
      </c>
      <c r="Y914" s="11" t="e">
        <f t="shared" si="14"/>
        <v>#REF!</v>
      </c>
      <c r="Z914" s="50" t="e">
        <f>'[3]From Apr 2018'!$DG$18</f>
        <v>#REF!</v>
      </c>
      <c r="AA914" s="29" t="e">
        <f t="shared" si="24"/>
        <v>#REF!</v>
      </c>
    </row>
    <row r="915" spans="1:27" ht="13" x14ac:dyDescent="0.3">
      <c r="A915" s="35">
        <v>42505</v>
      </c>
      <c r="B915" s="86" t="e">
        <f t="shared" si="16"/>
        <v>#REF!</v>
      </c>
      <c r="C915" s="13" t="e">
        <f t="shared" si="17"/>
        <v>#REF!</v>
      </c>
      <c r="D915" s="47">
        <f>[1]Data!$AJ910</f>
        <v>7059820</v>
      </c>
      <c r="E915" s="91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2015'!$DH$15</f>
        <v>2013618487.73</v>
      </c>
      <c r="J915" s="48">
        <f t="shared" si="19"/>
        <v>8.6440754692115762E-2</v>
      </c>
      <c r="K915" s="4">
        <f>'[2]Marketshare 2015'!$DH$69</f>
        <v>9133841.5029000007</v>
      </c>
      <c r="L915" s="29">
        <f t="shared" si="20"/>
        <v>5.04003754576215E-2</v>
      </c>
      <c r="M915" s="4">
        <v>309</v>
      </c>
      <c r="N915" s="4">
        <f>'[2]Marketshare 2015'!$DH$26</f>
        <v>187541130</v>
      </c>
      <c r="O915" s="12">
        <f t="shared" si="21"/>
        <v>9.4905247538521476E-2</v>
      </c>
      <c r="P915" s="4">
        <f>'[2]Marketshare 2015'!$DH$79</f>
        <v>5620059.7199999997</v>
      </c>
      <c r="Q915" s="29">
        <f t="shared" si="22"/>
        <v>0.33296753624125014</v>
      </c>
      <c r="R915" s="49">
        <v>1268536.6600000001</v>
      </c>
      <c r="S915" s="11">
        <f t="shared" si="23"/>
        <v>5.0594071623847769E-2</v>
      </c>
      <c r="T915" s="4">
        <v>4105</v>
      </c>
      <c r="U915" s="38">
        <f>[1]Data!$X910</f>
        <v>1142109.03</v>
      </c>
      <c r="V915" s="38">
        <f>[1]Data!$Y910</f>
        <v>3997203.22</v>
      </c>
      <c r="W915" s="51">
        <v>1394</v>
      </c>
      <c r="X915" s="50" t="e">
        <f>'[3]From Apr 2018'!$DH$10</f>
        <v>#REF!</v>
      </c>
      <c r="Y915" s="11" t="e">
        <f t="shared" si="14"/>
        <v>#REF!</v>
      </c>
      <c r="Z915" s="50" t="e">
        <f>'[3]From Apr 2018'!$DH$18</f>
        <v>#REF!</v>
      </c>
      <c r="AA915" s="29" t="e">
        <f t="shared" si="24"/>
        <v>#REF!</v>
      </c>
    </row>
    <row r="916" spans="1:27" ht="13" x14ac:dyDescent="0.3">
      <c r="A916" s="35">
        <v>42512</v>
      </c>
      <c r="B916" s="86" t="e">
        <f t="shared" si="16"/>
        <v>#REF!</v>
      </c>
      <c r="C916" s="13" t="e">
        <f t="shared" si="17"/>
        <v>#REF!</v>
      </c>
      <c r="D916" s="47">
        <f>[1]Data!$AJ911</f>
        <v>20411055</v>
      </c>
      <c r="E916" s="91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2015'!$DI$15</f>
        <v>1897011392.6499996</v>
      </c>
      <c r="J916" s="48">
        <f t="shared" si="19"/>
        <v>6.5669175688428005E-2</v>
      </c>
      <c r="K916" s="4">
        <f>'[2]Marketshare 2015'!$DI$69</f>
        <v>8477772.7436999995</v>
      </c>
      <c r="L916" s="29">
        <f t="shared" si="20"/>
        <v>4.9655724417349091E-2</v>
      </c>
      <c r="M916" s="4">
        <v>309</v>
      </c>
      <c r="N916" s="4">
        <f>'[2]Marketshare 2015'!$DI$26</f>
        <v>175866660</v>
      </c>
      <c r="O916" s="12">
        <f t="shared" si="21"/>
        <v>5.2159335258629369E-2</v>
      </c>
      <c r="P916" s="4">
        <f>'[2]Marketshare 2015'!$DI$79</f>
        <v>4358686.59</v>
      </c>
      <c r="Q916" s="29">
        <f t="shared" si="22"/>
        <v>0.27537823826301133</v>
      </c>
      <c r="R916" s="49">
        <v>1223486.06</v>
      </c>
      <c r="S916" s="11">
        <f t="shared" si="23"/>
        <v>0.13816940496197683</v>
      </c>
      <c r="T916" s="4">
        <v>4105</v>
      </c>
      <c r="U916" s="38">
        <f>[1]Data!$X911</f>
        <v>1282947.7</v>
      </c>
      <c r="V916" s="38">
        <f>[1]Data!$Y911</f>
        <v>3718960.1999999997</v>
      </c>
      <c r="W916" s="51">
        <v>1394</v>
      </c>
      <c r="X916" s="50" t="e">
        <f>'[3]From Apr 2018'!$DI$10</f>
        <v>#REF!</v>
      </c>
      <c r="Y916" s="11" t="e">
        <f t="shared" si="14"/>
        <v>#REF!</v>
      </c>
      <c r="Z916" s="50" t="e">
        <f>'[3]From Apr 2018'!$DI$18</f>
        <v>#REF!</v>
      </c>
      <c r="AA916" s="29" t="e">
        <f t="shared" si="24"/>
        <v>#REF!</v>
      </c>
    </row>
    <row r="917" spans="1:27" ht="13" x14ac:dyDescent="0.3">
      <c r="A917" s="35">
        <v>42519</v>
      </c>
      <c r="B917" s="86" t="e">
        <f t="shared" si="16"/>
        <v>#REF!</v>
      </c>
      <c r="C917" s="13" t="e">
        <f t="shared" si="17"/>
        <v>#REF!</v>
      </c>
      <c r="D917" s="47">
        <f>[1]Data!$AJ912</f>
        <v>20098471.5</v>
      </c>
      <c r="E917" s="91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2015'!$DJ$15</f>
        <v>2187674825.2200003</v>
      </c>
      <c r="J917" s="48">
        <f t="shared" si="19"/>
        <v>0.22102749413877998</v>
      </c>
      <c r="K917" s="4">
        <f>'[2]Marketshare 2015'!$DJ$69</f>
        <v>9168726.0194999985</v>
      </c>
      <c r="L917" s="29">
        <f t="shared" si="20"/>
        <v>4.6567585079631338E-2</v>
      </c>
      <c r="M917" s="4">
        <v>309</v>
      </c>
      <c r="N917" s="4">
        <f>'[2]Marketshare 2015'!$DJ$26</f>
        <v>223145780</v>
      </c>
      <c r="O917" s="12">
        <f t="shared" si="21"/>
        <v>0.34899792465605861</v>
      </c>
      <c r="P917" s="4">
        <f>'[2]Marketshare 2015'!$DJ$79</f>
        <v>5679370.4399999995</v>
      </c>
      <c r="Q917" s="29">
        <f t="shared" si="22"/>
        <v>0.2827932305060844</v>
      </c>
      <c r="R917" s="49">
        <v>1577479.95</v>
      </c>
      <c r="S917" s="11">
        <f t="shared" si="23"/>
        <v>0.45900587190966147</v>
      </c>
      <c r="T917" s="4">
        <v>4105</v>
      </c>
      <c r="U917" s="38">
        <f>[1]Data!$X912</f>
        <v>1026553.19</v>
      </c>
      <c r="V917" s="38">
        <f>[1]Data!$Y912</f>
        <v>3488471.6100000003</v>
      </c>
      <c r="W917" s="51">
        <v>1394</v>
      </c>
      <c r="X917" s="50" t="e">
        <f>'[3]From Apr 2018'!$DJ$10</f>
        <v>#REF!</v>
      </c>
      <c r="Y917" s="11" t="e">
        <f t="shared" si="14"/>
        <v>#REF!</v>
      </c>
      <c r="Z917" s="50" t="e">
        <f>'[3]From Apr 2018'!$DJ$18</f>
        <v>#REF!</v>
      </c>
      <c r="AA917" s="29" t="e">
        <f t="shared" si="24"/>
        <v>#REF!</v>
      </c>
    </row>
    <row r="918" spans="1:27" ht="13" x14ac:dyDescent="0.3">
      <c r="A918" s="35">
        <v>42526</v>
      </c>
      <c r="B918" s="86" t="e">
        <f t="shared" si="16"/>
        <v>#REF!</v>
      </c>
      <c r="C918" s="13" t="e">
        <f t="shared" si="17"/>
        <v>#REF!</v>
      </c>
      <c r="D918" s="47">
        <f>[1]Data!$AJ913</f>
        <v>10717492</v>
      </c>
      <c r="E918" s="91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2015'!$DK$15</f>
        <v>2210973791.0500002</v>
      </c>
      <c r="J918" s="48">
        <f t="shared" si="19"/>
        <v>2.6253502178528842E-2</v>
      </c>
      <c r="K918" s="4">
        <f>'[2]Marketshare 2015'!$DK$69</f>
        <v>9527901.4538999982</v>
      </c>
      <c r="L918" s="29">
        <f t="shared" si="20"/>
        <v>4.7881875460732623E-2</v>
      </c>
      <c r="M918" s="4">
        <v>309</v>
      </c>
      <c r="N918" s="4">
        <f>'[2]Marketshare 2015'!$DK$26</f>
        <v>226999575</v>
      </c>
      <c r="O918" s="12">
        <f t="shared" si="21"/>
        <v>0.3031861324431695</v>
      </c>
      <c r="P918" s="4">
        <f>'[2]Marketshare 2015'!$DK$79</f>
        <v>3704574.8699999996</v>
      </c>
      <c r="Q918" s="29">
        <f t="shared" si="22"/>
        <v>0.18133048486985054</v>
      </c>
      <c r="R918" s="49">
        <v>1509644.29</v>
      </c>
      <c r="S918" s="11">
        <f t="shared" si="23"/>
        <v>3.0276899608583374E-2</v>
      </c>
      <c r="T918" s="4">
        <v>4105</v>
      </c>
      <c r="U918" s="38">
        <f>[1]Data!$X913</f>
        <v>796862.24</v>
      </c>
      <c r="V918" s="38">
        <f>[1]Data!$Y913</f>
        <v>3786096.11</v>
      </c>
      <c r="W918" s="51">
        <v>1394</v>
      </c>
      <c r="X918" s="50" t="e">
        <f>'[3]From Apr 2018'!$DK$10</f>
        <v>#REF!</v>
      </c>
      <c r="Y918" s="11" t="e">
        <f t="shared" si="14"/>
        <v>#REF!</v>
      </c>
      <c r="Z918" s="50" t="e">
        <f>'[3]From Apr 2018'!$DK$18</f>
        <v>#REF!</v>
      </c>
      <c r="AA918" s="29" t="e">
        <f t="shared" si="24"/>
        <v>#REF!</v>
      </c>
    </row>
    <row r="919" spans="1:27" ht="13" x14ac:dyDescent="0.3">
      <c r="A919" s="35">
        <v>42533</v>
      </c>
      <c r="B919" s="86" t="e">
        <f t="shared" si="16"/>
        <v>#REF!</v>
      </c>
      <c r="C919" s="13" t="e">
        <f t="shared" si="17"/>
        <v>#REF!</v>
      </c>
      <c r="D919" s="47">
        <f>[1]Data!$AJ914</f>
        <v>4862509</v>
      </c>
      <c r="E919" s="91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2015'!$DL$15</f>
        <v>1908419293.1899998</v>
      </c>
      <c r="J919" s="48">
        <f t="shared" si="19"/>
        <v>-3.3641891781284849E-2</v>
      </c>
      <c r="K919" s="4">
        <f>'[2]Marketshare 2015'!$DL$69</f>
        <v>8240850.3014999991</v>
      </c>
      <c r="L919" s="29">
        <f t="shared" si="20"/>
        <v>4.797949993313335E-2</v>
      </c>
      <c r="M919" s="4">
        <v>309</v>
      </c>
      <c r="N919" s="4">
        <f>'[2]Marketshare 2015'!$DL$26</f>
        <v>241775305</v>
      </c>
      <c r="O919" s="12">
        <f t="shared" si="21"/>
        <v>0.45757421433744216</v>
      </c>
      <c r="P919" s="4">
        <f>'[2]Marketshare 2015'!$DL$79</f>
        <v>4799563.83</v>
      </c>
      <c r="Q919" s="29">
        <f t="shared" si="22"/>
        <v>0.22057044659709973</v>
      </c>
      <c r="R919" s="49">
        <v>1372964.02</v>
      </c>
      <c r="S919" s="11">
        <f t="shared" si="23"/>
        <v>8.2676734063022339E-2</v>
      </c>
      <c r="T919" s="4">
        <v>4105</v>
      </c>
      <c r="U919" s="38">
        <f>[1]Data!$X914</f>
        <v>1175523.44</v>
      </c>
      <c r="V919" s="38">
        <f>[1]Data!$Y914</f>
        <v>3768893.92</v>
      </c>
      <c r="W919" s="51">
        <v>1394</v>
      </c>
      <c r="X919" s="50" t="e">
        <f>'[3]From Apr 2018'!$DL$10</f>
        <v>#REF!</v>
      </c>
      <c r="Y919" s="11" t="e">
        <f t="shared" si="14"/>
        <v>#REF!</v>
      </c>
      <c r="Z919" s="50" t="e">
        <f>'[3]From Apr 2018'!$DL$18</f>
        <v>#REF!</v>
      </c>
      <c r="AA919" s="29" t="e">
        <f t="shared" si="24"/>
        <v>#REF!</v>
      </c>
    </row>
    <row r="920" spans="1:27" ht="13" x14ac:dyDescent="0.3">
      <c r="A920" s="35">
        <v>42540</v>
      </c>
      <c r="B920" s="86" t="e">
        <f t="shared" si="16"/>
        <v>#REF!</v>
      </c>
      <c r="C920" s="13" t="e">
        <f t="shared" si="17"/>
        <v>#REF!</v>
      </c>
      <c r="D920" s="47">
        <f>[1]Data!$AJ915</f>
        <v>8265452.5</v>
      </c>
      <c r="E920" s="91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2015'!$DM$15</f>
        <v>1962383446.1599998</v>
      </c>
      <c r="J920" s="48">
        <f t="shared" si="19"/>
        <v>4.8068576839966237E-2</v>
      </c>
      <c r="K920" s="4">
        <f>'[2]Marketshare 2015'!$DM$69</f>
        <v>8447008.2750000004</v>
      </c>
      <c r="L920" s="29">
        <f t="shared" si="20"/>
        <v>4.7827374249236124E-2</v>
      </c>
      <c r="M920" s="4">
        <v>309</v>
      </c>
      <c r="N920" s="4">
        <f>'[2]Marketshare 2015'!$DM$26</f>
        <v>238083710</v>
      </c>
      <c r="O920" s="12">
        <f t="shared" si="21"/>
        <v>0.47719520813730276</v>
      </c>
      <c r="P920" s="4">
        <f>'[2]Marketshare 2015'!$DM$79</f>
        <v>4880993.3099999996</v>
      </c>
      <c r="Q920" s="29">
        <f t="shared" si="22"/>
        <v>0.22779071697093431</v>
      </c>
      <c r="R920" s="49">
        <v>1224393.1600000001</v>
      </c>
      <c r="S920" s="11">
        <f t="shared" si="23"/>
        <v>0.12987655678992582</v>
      </c>
      <c r="T920" s="4">
        <v>4105</v>
      </c>
      <c r="U920" s="38">
        <f>[1]Data!$X915</f>
        <v>876419.59</v>
      </c>
      <c r="V920" s="38">
        <f>[1]Data!$Y915</f>
        <v>4688287.33</v>
      </c>
      <c r="W920" s="51">
        <v>1394</v>
      </c>
      <c r="X920" s="50" t="e">
        <f>'[3]From Apr 2018'!$DM$10</f>
        <v>#REF!</v>
      </c>
      <c r="Y920" s="11" t="e">
        <f t="shared" si="14"/>
        <v>#REF!</v>
      </c>
      <c r="Z920" s="50" t="e">
        <f>'[3]From Apr 2018'!$DM$18</f>
        <v>#REF!</v>
      </c>
      <c r="AA920" s="29" t="e">
        <f t="shared" si="24"/>
        <v>#REF!</v>
      </c>
    </row>
    <row r="921" spans="1:27" ht="13" x14ac:dyDescent="0.3">
      <c r="A921" s="35">
        <v>42547</v>
      </c>
      <c r="B921" s="86" t="e">
        <f t="shared" si="16"/>
        <v>#REF!</v>
      </c>
      <c r="C921" s="13" t="e">
        <f t="shared" si="17"/>
        <v>#REF!</v>
      </c>
      <c r="D921" s="47">
        <f>[1]Data!$AJ916</f>
        <v>8697450</v>
      </c>
      <c r="E921" s="91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2015'!$DN$15</f>
        <v>1993914003.2599998</v>
      </c>
      <c r="J921" s="48">
        <f t="shared" si="19"/>
        <v>3.5017802540335374E-2</v>
      </c>
      <c r="K921" s="4">
        <f>'[2]Marketshare 2015'!$DN$69</f>
        <v>9054920.9862000011</v>
      </c>
      <c r="L921" s="29">
        <f t="shared" si="20"/>
        <v>5.0458662216878357E-2</v>
      </c>
      <c r="M921" s="4">
        <v>309</v>
      </c>
      <c r="N921" s="4">
        <f>'[2]Marketshare 2015'!$DN$26</f>
        <v>197188720</v>
      </c>
      <c r="O921" s="12">
        <f t="shared" si="21"/>
        <v>0.25034233408325401</v>
      </c>
      <c r="P921" s="4">
        <f>'[2]Marketshare 2015'!$DN$79</f>
        <v>2798298.54</v>
      </c>
      <c r="Q921" s="29">
        <f t="shared" si="22"/>
        <v>0.15767740669953129</v>
      </c>
      <c r="R921" s="49">
        <v>1314159.23</v>
      </c>
      <c r="S921" s="11">
        <f t="shared" si="23"/>
        <v>0.21906308134737862</v>
      </c>
      <c r="T921" s="4">
        <v>4105</v>
      </c>
      <c r="U921" s="38">
        <f>[1]Data!$X916</f>
        <v>1012889.07</v>
      </c>
      <c r="V921" s="38">
        <f>[1]Data!$Y916</f>
        <v>3993659.91</v>
      </c>
      <c r="W921" s="51">
        <v>1394</v>
      </c>
      <c r="X921" s="50" t="e">
        <f>'[3]From Apr 2018'!$DN$10</f>
        <v>#REF!</v>
      </c>
      <c r="Y921" s="11" t="e">
        <f t="shared" si="14"/>
        <v>#REF!</v>
      </c>
      <c r="Z921" s="50" t="e">
        <f>'[3]From Apr 2018'!$DN$18</f>
        <v>#REF!</v>
      </c>
      <c r="AA921" s="29" t="e">
        <f t="shared" si="24"/>
        <v>#REF!</v>
      </c>
    </row>
    <row r="922" spans="1:27" ht="13" x14ac:dyDescent="0.3">
      <c r="A922" s="35">
        <v>42554</v>
      </c>
      <c r="B922" s="86" t="e">
        <f t="shared" si="16"/>
        <v>#REF!</v>
      </c>
      <c r="C922" s="13" t="e">
        <f t="shared" si="17"/>
        <v>#REF!</v>
      </c>
      <c r="D922" s="47">
        <f>[1]Data!$AJ917</f>
        <v>15416330</v>
      </c>
      <c r="E922" s="91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2015'!$DO$15</f>
        <v>2145690561.1299999</v>
      </c>
      <c r="J922" s="48">
        <f t="shared" si="19"/>
        <v>2.6244885042320476E-2</v>
      </c>
      <c r="K922" s="4">
        <f>'[2]Marketshare 2015'!$DO$69</f>
        <v>9733323.5541000012</v>
      </c>
      <c r="L922" s="29">
        <f t="shared" si="20"/>
        <v>5.0402439871406843E-2</v>
      </c>
      <c r="M922" s="4">
        <v>309</v>
      </c>
      <c r="N922" s="4">
        <f>'[2]Marketshare 2015'!$DO$26</f>
        <v>191961930</v>
      </c>
      <c r="O922" s="12">
        <f t="shared" si="21"/>
        <v>0.17778539672457949</v>
      </c>
      <c r="P922" s="4">
        <f>'[2]Marketshare 2015'!$DO$79</f>
        <v>4092682.59</v>
      </c>
      <c r="Q922" s="29">
        <f t="shared" si="22"/>
        <v>0.23689202853920047</v>
      </c>
      <c r="R922" s="49">
        <v>1583284.3900000001</v>
      </c>
      <c r="S922" s="11">
        <f t="shared" si="23"/>
        <v>0.25259794404981517</v>
      </c>
      <c r="T922" s="4">
        <v>4105</v>
      </c>
      <c r="U922" s="38">
        <f>[1]Data!$X917</f>
        <v>795555.08</v>
      </c>
      <c r="V922" s="38">
        <f>[1]Data!$Y917</f>
        <v>5536505.5</v>
      </c>
      <c r="W922" s="51">
        <v>1394</v>
      </c>
      <c r="X922" s="50" t="e">
        <f>'[3]From Apr 2018'!$DO$10</f>
        <v>#REF!</v>
      </c>
      <c r="Y922" s="11" t="e">
        <f t="shared" si="14"/>
        <v>#REF!</v>
      </c>
      <c r="Z922" s="50" t="e">
        <f>'[3]From Apr 2018'!$DO$18</f>
        <v>#REF!</v>
      </c>
      <c r="AA922" s="29" t="e">
        <f t="shared" si="24"/>
        <v>#REF!</v>
      </c>
    </row>
    <row r="923" spans="1:27" ht="13" x14ac:dyDescent="0.3">
      <c r="A923" s="35">
        <v>42561</v>
      </c>
      <c r="B923" s="86" t="e">
        <f t="shared" si="16"/>
        <v>#REF!</v>
      </c>
      <c r="C923" s="13" t="e">
        <f t="shared" si="17"/>
        <v>#REF!</v>
      </c>
      <c r="D923" s="47">
        <f>[1]Data!$AJ918</f>
        <v>14892653</v>
      </c>
      <c r="E923" s="91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2015'!$DP$15</f>
        <v>2027463435.46</v>
      </c>
      <c r="J923" s="48">
        <f t="shared" si="19"/>
        <v>-4.7696589468324224E-2</v>
      </c>
      <c r="K923" s="4">
        <f>'[2]Marketshare 2015'!$DP$69</f>
        <v>8368389.848699999</v>
      </c>
      <c r="L923" s="29">
        <f t="shared" si="20"/>
        <v>4.5861300284758919E-2</v>
      </c>
      <c r="M923" s="4">
        <v>309</v>
      </c>
      <c r="N923" s="4">
        <f>'[2]Marketshare 2015'!$DP$26</f>
        <v>178924880</v>
      </c>
      <c r="O923" s="12">
        <f t="shared" si="21"/>
        <v>0.11929346058182655</v>
      </c>
      <c r="P923" s="4">
        <f>'[2]Marketshare 2015'!$DP$79</f>
        <v>4175868.5999999996</v>
      </c>
      <c r="Q923" s="29">
        <f t="shared" si="22"/>
        <v>0.25931854753793881</v>
      </c>
      <c r="R923" s="49">
        <v>1456513.7599999998</v>
      </c>
      <c r="S923" s="11">
        <f t="shared" si="23"/>
        <v>-4.5414828454661826E-3</v>
      </c>
      <c r="T923" s="4">
        <v>4105</v>
      </c>
      <c r="U923" s="38">
        <f>[1]Data!$X918</f>
        <v>767240.81</v>
      </c>
      <c r="V923" s="38">
        <f>[1]Data!$Y918</f>
        <v>3937562.06</v>
      </c>
      <c r="W923" s="51">
        <v>1394</v>
      </c>
      <c r="X923" s="50" t="e">
        <f>'[3]From Apr 2018'!$DP$10</f>
        <v>#REF!</v>
      </c>
      <c r="Y923" s="11" t="e">
        <f t="shared" si="14"/>
        <v>#REF!</v>
      </c>
      <c r="Z923" s="50" t="e">
        <f>'[3]From Apr 2018'!$DP$18</f>
        <v>#REF!</v>
      </c>
      <c r="AA923" s="29" t="e">
        <f t="shared" si="24"/>
        <v>#REF!</v>
      </c>
    </row>
    <row r="924" spans="1:27" ht="13" x14ac:dyDescent="0.3">
      <c r="A924" s="35">
        <v>42568</v>
      </c>
      <c r="B924" s="86" t="e">
        <f t="shared" si="16"/>
        <v>#REF!</v>
      </c>
      <c r="C924" s="13" t="e">
        <f t="shared" si="17"/>
        <v>#REF!</v>
      </c>
      <c r="D924" s="47">
        <f>[1]Data!$AJ919</f>
        <v>6988124.5</v>
      </c>
      <c r="E924" s="91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2015'!$DQ$15</f>
        <v>2043642059.1800001</v>
      </c>
      <c r="J924" s="48">
        <f t="shared" si="19"/>
        <v>0.10970891519089077</v>
      </c>
      <c r="K924" s="4">
        <f>'[2]Marketshare 2015'!$DQ$69</f>
        <v>8721117.9576000012</v>
      </c>
      <c r="L924" s="29">
        <f t="shared" si="20"/>
        <v>4.7415989607730587E-2</v>
      </c>
      <c r="M924" s="4">
        <v>309</v>
      </c>
      <c r="N924" s="4">
        <f>'[2]Marketshare 2015'!$DQ$26</f>
        <v>194428730</v>
      </c>
      <c r="O924" s="12">
        <f t="shared" si="21"/>
        <v>0.29737443609835323</v>
      </c>
      <c r="P924" s="4">
        <f>'[2]Marketshare 2015'!$DQ$79</f>
        <v>4466300.5350000001</v>
      </c>
      <c r="Q924" s="29">
        <f t="shared" si="22"/>
        <v>0.25523780101839888</v>
      </c>
      <c r="R924" s="49">
        <v>1296819.6000000001</v>
      </c>
      <c r="S924" s="11">
        <f t="shared" si="23"/>
        <v>0.10544072687937223</v>
      </c>
      <c r="T924" s="4">
        <v>4105</v>
      </c>
      <c r="U924" s="38">
        <f>[1]Data!$X919</f>
        <v>1477230.97</v>
      </c>
      <c r="V924" s="38">
        <f>[1]Data!$Y919</f>
        <v>4411527.47</v>
      </c>
      <c r="W924" s="51">
        <v>1394</v>
      </c>
      <c r="X924" s="50" t="e">
        <f>'[3]From Apr 2018'!$DQ$10</f>
        <v>#REF!</v>
      </c>
      <c r="Y924" s="11" t="e">
        <f t="shared" si="14"/>
        <v>#REF!</v>
      </c>
      <c r="Z924" s="50" t="e">
        <f>'[3]From Apr 2018'!$DQ$18</f>
        <v>#REF!</v>
      </c>
      <c r="AA924" s="29" t="e">
        <f t="shared" si="24"/>
        <v>#REF!</v>
      </c>
    </row>
    <row r="925" spans="1:27" ht="13" x14ac:dyDescent="0.3">
      <c r="A925" s="35">
        <v>42575</v>
      </c>
      <c r="B925" s="86" t="e">
        <f t="shared" si="16"/>
        <v>#REF!</v>
      </c>
      <c r="C925" s="13" t="e">
        <f t="shared" si="17"/>
        <v>#REF!</v>
      </c>
      <c r="D925" s="47">
        <f>[1]Data!$AJ920</f>
        <v>3952375</v>
      </c>
      <c r="E925" s="91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2015'!$DR$15</f>
        <v>1920630604.1500001</v>
      </c>
      <c r="J925" s="48">
        <f t="shared" si="19"/>
        <v>4.8516488517170941E-2</v>
      </c>
      <c r="K925" s="4">
        <f>'[2]Marketshare 2015'!$DR$69</f>
        <v>8747787.6819000002</v>
      </c>
      <c r="L925" s="29">
        <f t="shared" si="20"/>
        <v>5.0607149912107165E-2</v>
      </c>
      <c r="M925" s="4">
        <v>309</v>
      </c>
      <c r="N925" s="4">
        <f>'[2]Marketshare 2015'!$DR$26</f>
        <v>199028000</v>
      </c>
      <c r="O925" s="12">
        <f t="shared" si="21"/>
        <v>0.34339781478149334</v>
      </c>
      <c r="P925" s="4">
        <f>'[2]Marketshare 2015'!$DR$79</f>
        <v>2622507.39</v>
      </c>
      <c r="Q925" s="29">
        <f t="shared" si="22"/>
        <v>0.14640639005567058</v>
      </c>
      <c r="R925" s="49">
        <v>1397743.9000000001</v>
      </c>
      <c r="S925" s="11">
        <f t="shared" si="23"/>
        <v>0.20344512175460916</v>
      </c>
      <c r="T925" s="4">
        <v>4105</v>
      </c>
      <c r="U925" s="38">
        <f>[1]Data!$X920</f>
        <v>753774.42</v>
      </c>
      <c r="V925" s="38">
        <f>[1]Data!$Y920</f>
        <v>3985935.26</v>
      </c>
      <c r="W925" s="51">
        <v>1394</v>
      </c>
      <c r="X925" s="50" t="e">
        <f>'[3]From Apr 2018'!$DR$10</f>
        <v>#REF!</v>
      </c>
      <c r="Y925" s="11" t="e">
        <f t="shared" si="14"/>
        <v>#REF!</v>
      </c>
      <c r="Z925" s="50" t="e">
        <f>'[3]From Apr 2018'!$DR$18</f>
        <v>#REF!</v>
      </c>
      <c r="AA925" s="29" t="e">
        <f t="shared" si="24"/>
        <v>#REF!</v>
      </c>
    </row>
    <row r="926" spans="1:27" ht="13" x14ac:dyDescent="0.3">
      <c r="A926" s="35">
        <v>42582</v>
      </c>
      <c r="B926" s="86" t="e">
        <f t="shared" si="16"/>
        <v>#REF!</v>
      </c>
      <c r="C926" s="13" t="e">
        <f t="shared" si="17"/>
        <v>#REF!</v>
      </c>
      <c r="D926" s="47">
        <f>[1]Data!$AJ921</f>
        <v>11641788</v>
      </c>
      <c r="E926" s="91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2015'!$DS$15</f>
        <v>2319605735.6900001</v>
      </c>
      <c r="J926" s="48">
        <f t="shared" si="19"/>
        <v>0.16617585353834352</v>
      </c>
      <c r="K926" s="4">
        <f>'[2]Marketshare 2015'!$DS$69</f>
        <v>10839114.567900002</v>
      </c>
      <c r="L926" s="29">
        <f t="shared" si="20"/>
        <v>5.1920291649983796E-2</v>
      </c>
      <c r="M926" s="4">
        <v>309</v>
      </c>
      <c r="N926" s="4">
        <f>'[2]Marketshare 2015'!$DS$26</f>
        <v>193493135</v>
      </c>
      <c r="O926" s="12">
        <f t="shared" si="21"/>
        <v>9.8986593336196194E-2</v>
      </c>
      <c r="P926" s="4">
        <f>'[2]Marketshare 2015'!$DS$79</f>
        <v>3878172.81</v>
      </c>
      <c r="Q926" s="29">
        <f t="shared" si="22"/>
        <v>0.2226994203179353</v>
      </c>
      <c r="R926" s="49">
        <v>1818433.02</v>
      </c>
      <c r="S926" s="11">
        <f t="shared" si="23"/>
        <v>0.42696092958695586</v>
      </c>
      <c r="T926" s="4">
        <v>4105</v>
      </c>
      <c r="U926" s="38">
        <f>[1]Data!$X921</f>
        <v>842292.86</v>
      </c>
      <c r="V926" s="38">
        <f>[1]Data!$Y921</f>
        <v>4192810.5799999996</v>
      </c>
      <c r="W926" s="51">
        <v>1394</v>
      </c>
      <c r="X926" s="50" t="e">
        <f>'[3]From Apr 2018'!$DS$10</f>
        <v>#REF!</v>
      </c>
      <c r="Y926" s="11" t="e">
        <f t="shared" si="14"/>
        <v>#REF!</v>
      </c>
      <c r="Z926" s="50" t="e">
        <f>'[3]From Apr 2018'!$DS$18</f>
        <v>#REF!</v>
      </c>
      <c r="AA926" s="29" t="e">
        <f t="shared" si="24"/>
        <v>#REF!</v>
      </c>
    </row>
    <row r="927" spans="1:27" ht="13" x14ac:dyDescent="0.3">
      <c r="A927" s="35">
        <v>42589</v>
      </c>
      <c r="B927" s="86" t="e">
        <f t="shared" si="16"/>
        <v>#REF!</v>
      </c>
      <c r="C927" s="13" t="e">
        <f t="shared" si="17"/>
        <v>#REF!</v>
      </c>
      <c r="D927" s="47">
        <f>[1]Data!$AJ922</f>
        <v>25823562.25</v>
      </c>
      <c r="E927" s="91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2015'!$DT$15</f>
        <v>2089806113.8699999</v>
      </c>
      <c r="J927" s="48">
        <f t="shared" si="19"/>
        <v>-2.5549687748785188E-2</v>
      </c>
      <c r="K927" s="4">
        <f>'[2]Marketshare 2015'!$DT$69</f>
        <v>9319581.0026999991</v>
      </c>
      <c r="L927" s="29">
        <f t="shared" si="20"/>
        <v>4.9550481904868986E-2</v>
      </c>
      <c r="M927" s="4">
        <v>309</v>
      </c>
      <c r="N927" s="4">
        <f>'[2]Marketshare 2015'!$DT$26</f>
        <v>189196505</v>
      </c>
      <c r="O927" s="12">
        <f t="shared" si="21"/>
        <v>0.13303702350705993</v>
      </c>
      <c r="P927" s="4">
        <f>'[2]Marketshare 2015'!$DT$79</f>
        <v>3452500.98</v>
      </c>
      <c r="Q927" s="29">
        <f t="shared" si="22"/>
        <v>0.20275809006091311</v>
      </c>
      <c r="R927" s="49">
        <v>1694593.92</v>
      </c>
      <c r="S927" s="11">
        <f t="shared" si="23"/>
        <v>6.1196548928346806E-2</v>
      </c>
      <c r="T927" s="4">
        <v>4105</v>
      </c>
      <c r="U927" s="38">
        <f>[1]Data!$X922</f>
        <v>1021782.67</v>
      </c>
      <c r="V927" s="38">
        <f>[1]Data!$Y922</f>
        <v>4140222.94</v>
      </c>
      <c r="W927" s="51">
        <v>1394</v>
      </c>
      <c r="X927" s="50" t="e">
        <f>'[3]From Apr 2018'!$DT$10</f>
        <v>#REF!</v>
      </c>
      <c r="Y927" s="11" t="e">
        <f t="shared" si="14"/>
        <v>#REF!</v>
      </c>
      <c r="Z927" s="50" t="e">
        <f>'[3]From Apr 2018'!$DT$18</f>
        <v>#REF!</v>
      </c>
      <c r="AA927" s="29" t="e">
        <f t="shared" si="24"/>
        <v>#REF!</v>
      </c>
    </row>
    <row r="928" spans="1:27" ht="13" x14ac:dyDescent="0.3">
      <c r="A928" s="35">
        <v>42596</v>
      </c>
      <c r="B928" s="86" t="e">
        <f t="shared" si="16"/>
        <v>#REF!</v>
      </c>
      <c r="C928" s="13" t="e">
        <f t="shared" si="17"/>
        <v>#REF!</v>
      </c>
      <c r="D928" s="47">
        <f>[1]Data!$AJ923</f>
        <v>7927805</v>
      </c>
      <c r="E928" s="91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2015'!$DU$15</f>
        <v>2045234136.0599999</v>
      </c>
      <c r="J928" s="48">
        <f t="shared" si="19"/>
        <v>6.4272055912037995E-3</v>
      </c>
      <c r="K928" s="4">
        <f>'[2]Marketshare 2015'!$DU$69</f>
        <v>9332032.7510999981</v>
      </c>
      <c r="L928" s="29">
        <f t="shared" si="20"/>
        <v>5.0697986583457894E-2</v>
      </c>
      <c r="M928" s="4">
        <v>309</v>
      </c>
      <c r="N928" s="4">
        <f>'[2]Marketshare 2015'!$DU$26</f>
        <v>176532640</v>
      </c>
      <c r="O928" s="12">
        <f t="shared" si="21"/>
        <v>-8.5104393600277106E-4</v>
      </c>
      <c r="P928" s="4">
        <f>'[2]Marketshare 2015'!$DU$79</f>
        <v>4237631.3250000002</v>
      </c>
      <c r="Q928" s="29">
        <f t="shared" si="22"/>
        <v>0.26672003828867008</v>
      </c>
      <c r="R928" s="49">
        <v>1372262.9100000001</v>
      </c>
      <c r="S928" s="11">
        <f t="shared" si="23"/>
        <v>-4.5694618669554821E-2</v>
      </c>
      <c r="T928" s="4">
        <v>4105</v>
      </c>
      <c r="U928" s="38">
        <f>[1]Data!$X923</f>
        <v>956024.46</v>
      </c>
      <c r="V928" s="38">
        <f>[1]Data!$Y923</f>
        <v>3754709.9</v>
      </c>
      <c r="W928" s="51">
        <v>1394</v>
      </c>
      <c r="X928" s="50" t="e">
        <f>'[3]From Apr 2018'!$DU$10</f>
        <v>#REF!</v>
      </c>
      <c r="Y928" s="11" t="e">
        <f t="shared" si="14"/>
        <v>#REF!</v>
      </c>
      <c r="Z928" s="50" t="e">
        <f>'[3]From Apr 2018'!$DU$18</f>
        <v>#REF!</v>
      </c>
      <c r="AA928" s="29" t="e">
        <f t="shared" si="24"/>
        <v>#REF!</v>
      </c>
    </row>
    <row r="929" spans="1:27" ht="13" x14ac:dyDescent="0.3">
      <c r="A929" s="35">
        <v>42603</v>
      </c>
      <c r="B929" s="86" t="e">
        <f t="shared" si="16"/>
        <v>#REF!</v>
      </c>
      <c r="C929" s="13" t="e">
        <f t="shared" si="17"/>
        <v>#REF!</v>
      </c>
      <c r="D929" s="47">
        <f>[1]Data!$AJ924</f>
        <v>11388284</v>
      </c>
      <c r="E929" s="91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2015'!$DV$15</f>
        <v>1763963726.6999998</v>
      </c>
      <c r="J929" s="48">
        <f t="shared" si="19"/>
        <v>-5.4089531665986956E-2</v>
      </c>
      <c r="K929" s="4">
        <f>'[2]Marketshare 2015'!$DV$69</f>
        <v>7739375.6484000003</v>
      </c>
      <c r="L929" s="29">
        <f t="shared" si="20"/>
        <v>4.8749904240306972E-2</v>
      </c>
      <c r="M929" s="4">
        <v>309</v>
      </c>
      <c r="N929" s="4">
        <f>'[2]Marketshare 2015'!$DV$26</f>
        <v>155018430</v>
      </c>
      <c r="O929" s="12">
        <f t="shared" si="21"/>
        <v>-5.4232176943225685E-2</v>
      </c>
      <c r="P929" s="4">
        <f>'[2]Marketshare 2015'!$DV$79</f>
        <v>3099381.57</v>
      </c>
      <c r="Q929" s="29">
        <f t="shared" si="22"/>
        <v>0.22215147579549091</v>
      </c>
      <c r="R929" s="49">
        <v>1231214.43</v>
      </c>
      <c r="S929" s="11">
        <f t="shared" si="23"/>
        <v>3.905780267691461E-2</v>
      </c>
      <c r="T929" s="4">
        <v>4105</v>
      </c>
      <c r="U929" s="38">
        <f>[1]Data!$X924</f>
        <v>812456.37</v>
      </c>
      <c r="V929" s="38">
        <f>[1]Data!$Y924</f>
        <v>2965921.94</v>
      </c>
      <c r="W929" s="51">
        <v>1394</v>
      </c>
      <c r="X929" s="50" t="e">
        <f>'[3]From Apr 2018'!$DV$10</f>
        <v>#REF!</v>
      </c>
      <c r="Y929" s="11" t="e">
        <f t="shared" si="14"/>
        <v>#REF!</v>
      </c>
      <c r="Z929" s="50" t="e">
        <f>'[3]From Apr 2018'!$DV$18</f>
        <v>#REF!</v>
      </c>
      <c r="AA929" s="29" t="e">
        <f t="shared" si="24"/>
        <v>#REF!</v>
      </c>
    </row>
    <row r="930" spans="1:27" ht="13" x14ac:dyDescent="0.3">
      <c r="A930" s="35">
        <v>42610</v>
      </c>
      <c r="B930" s="86" t="e">
        <f t="shared" si="16"/>
        <v>#REF!</v>
      </c>
      <c r="C930" s="13" t="e">
        <f t="shared" si="17"/>
        <v>#REF!</v>
      </c>
      <c r="D930" s="47">
        <f>[1]Data!$AJ925</f>
        <v>8926900</v>
      </c>
      <c r="E930" s="91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2015'!$DW$15</f>
        <v>2012669299.78</v>
      </c>
      <c r="J930" s="48">
        <f t="shared" si="19"/>
        <v>0.12771753823512033</v>
      </c>
      <c r="K930" s="4">
        <f>'[2]Marketshare 2015'!$DW$69</f>
        <v>8787080.6999999993</v>
      </c>
      <c r="L930" s="29">
        <f t="shared" si="20"/>
        <v>4.8509822259758306E-2</v>
      </c>
      <c r="M930" s="4">
        <v>309</v>
      </c>
      <c r="N930" s="4">
        <f>'[2]Marketshare 2015'!$DW$26</f>
        <v>180394900</v>
      </c>
      <c r="O930" s="12">
        <f t="shared" si="21"/>
        <v>8.743836343856537E-2</v>
      </c>
      <c r="P930" s="4">
        <f>'[2]Marketshare 2015'!$DW$79</f>
        <v>2888039.1599999997</v>
      </c>
      <c r="Q930" s="29">
        <f t="shared" si="22"/>
        <v>0.17788376500666037</v>
      </c>
      <c r="R930" s="49">
        <v>1554741.12</v>
      </c>
      <c r="S930" s="11">
        <f t="shared" si="23"/>
        <v>0.48589846349336674</v>
      </c>
      <c r="T930" s="4">
        <v>4105</v>
      </c>
      <c r="U930" s="38">
        <f>[1]Data!$X925</f>
        <v>912404.95</v>
      </c>
      <c r="V930" s="38">
        <f>[1]Data!$Y925</f>
        <v>4621976.4499999993</v>
      </c>
      <c r="W930" s="51">
        <v>1394</v>
      </c>
      <c r="X930" s="50" t="e">
        <f>'[3]From Apr 2018'!$DW$10</f>
        <v>#REF!</v>
      </c>
      <c r="Y930" s="11" t="e">
        <f t="shared" si="14"/>
        <v>#REF!</v>
      </c>
      <c r="Z930" s="50" t="e">
        <f>'[3]From Apr 2018'!$DW$18</f>
        <v>#REF!</v>
      </c>
      <c r="AA930" s="29" t="e">
        <f t="shared" si="24"/>
        <v>#REF!</v>
      </c>
    </row>
    <row r="931" spans="1:27" ht="13" x14ac:dyDescent="0.3">
      <c r="A931" s="35">
        <v>42617</v>
      </c>
      <c r="B931" s="86" t="e">
        <f t="shared" si="16"/>
        <v>#REF!</v>
      </c>
      <c r="C931" s="13" t="e">
        <f t="shared" si="17"/>
        <v>#REF!</v>
      </c>
      <c r="D931" s="47">
        <f>[1]Data!$AJ926</f>
        <v>9535201</v>
      </c>
      <c r="E931" s="91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2015'!$DX$15</f>
        <v>2030997670.7299998</v>
      </c>
      <c r="J931" s="48">
        <f t="shared" si="19"/>
        <v>-6.6846021768214303E-3</v>
      </c>
      <c r="K931" s="4">
        <f>'[2]Marketshare 2015'!$DX$69</f>
        <v>9376959.3498</v>
      </c>
      <c r="L931" s="29">
        <f t="shared" si="20"/>
        <v>5.1299141659060417E-2</v>
      </c>
      <c r="M931" s="4">
        <v>309</v>
      </c>
      <c r="N931" s="4">
        <f>'[2]Marketshare 2015'!$DX$26</f>
        <v>194251550</v>
      </c>
      <c r="O931" s="12">
        <f t="shared" si="21"/>
        <v>0.14070865130027421</v>
      </c>
      <c r="P931" s="4">
        <f>'[2]Marketshare 2015'!$DX$79</f>
        <v>2802528.0449999999</v>
      </c>
      <c r="Q931" s="29">
        <f t="shared" si="22"/>
        <v>0.16030348535185435</v>
      </c>
      <c r="R931" s="49">
        <v>1672475.65</v>
      </c>
      <c r="S931" s="11">
        <f t="shared" si="23"/>
        <v>9.0290759778727248E-2</v>
      </c>
      <c r="T931" s="4">
        <v>4105</v>
      </c>
      <c r="U931" s="38">
        <f>[1]Data!$X926</f>
        <v>1095582.47</v>
      </c>
      <c r="V931" s="38">
        <f>[1]Data!$Y926</f>
        <v>4643433.32</v>
      </c>
      <c r="W931" s="51">
        <v>1394</v>
      </c>
      <c r="X931" s="50" t="e">
        <f>'[3]From Apr 2018'!$DX$10</f>
        <v>#REF!</v>
      </c>
      <c r="Y931" s="11" t="e">
        <f t="shared" si="14"/>
        <v>#REF!</v>
      </c>
      <c r="Z931" s="50" t="e">
        <f>'[3]From Apr 2018'!$DX$18</f>
        <v>#REF!</v>
      </c>
      <c r="AA931" s="29" t="e">
        <f t="shared" si="24"/>
        <v>#REF!</v>
      </c>
    </row>
    <row r="932" spans="1:27" ht="13" x14ac:dyDescent="0.3">
      <c r="A932" s="35">
        <v>42624</v>
      </c>
      <c r="B932" s="86" t="e">
        <f t="shared" si="16"/>
        <v>#REF!</v>
      </c>
      <c r="C932" s="13" t="e">
        <f t="shared" si="17"/>
        <v>#REF!</v>
      </c>
      <c r="D932" s="47">
        <f>[1]Data!$AJ927</f>
        <v>15522449.27</v>
      </c>
      <c r="E932" s="91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2015'!$DY$15</f>
        <v>1822032677.3800001</v>
      </c>
      <c r="J932" s="48">
        <f t="shared" si="19"/>
        <v>-0.11882465413638443</v>
      </c>
      <c r="K932" s="4">
        <f>'[2]Marketshare 2015'!$DY$69</f>
        <v>7518838.0113000004</v>
      </c>
      <c r="L932" s="29">
        <f t="shared" si="20"/>
        <v>4.5851342628020549E-2</v>
      </c>
      <c r="M932" s="4">
        <v>309</v>
      </c>
      <c r="N932" s="4">
        <f>'[2]Marketshare 2015'!$DY$26</f>
        <v>175807210</v>
      </c>
      <c r="O932" s="12">
        <f t="shared" si="21"/>
        <v>-2.8269094783768267E-3</v>
      </c>
      <c r="P932" s="4">
        <f>'[2]Marketshare 2015'!$DY$79</f>
        <v>3241965.375</v>
      </c>
      <c r="Q932" s="29">
        <f t="shared" si="22"/>
        <v>0.20489397164086728</v>
      </c>
      <c r="R932" s="49">
        <v>1402140.82</v>
      </c>
      <c r="S932" s="11">
        <f t="shared" si="23"/>
        <v>-4.4765530862522329E-2</v>
      </c>
      <c r="T932" s="4">
        <v>4105</v>
      </c>
      <c r="U932" s="38">
        <f>[1]Data!$X927</f>
        <v>1045656.9</v>
      </c>
      <c r="V932" s="38">
        <f>[1]Data!$Y927</f>
        <v>4453641.55</v>
      </c>
      <c r="W932" s="51">
        <v>1394</v>
      </c>
      <c r="X932" s="50" t="e">
        <f>'[3]From Apr 2018'!$DY$10</f>
        <v>#REF!</v>
      </c>
      <c r="Y932" s="11" t="e">
        <f t="shared" si="14"/>
        <v>#REF!</v>
      </c>
      <c r="Z932" s="50" t="e">
        <f>'[3]From Apr 2018'!$DY$18</f>
        <v>#REF!</v>
      </c>
      <c r="AA932" s="29" t="e">
        <f t="shared" si="24"/>
        <v>#REF!</v>
      </c>
    </row>
    <row r="933" spans="1:27" ht="13" x14ac:dyDescent="0.3">
      <c r="A933" s="35">
        <v>42631</v>
      </c>
      <c r="B933" s="86" t="e">
        <f t="shared" si="16"/>
        <v>#REF!</v>
      </c>
      <c r="C933" s="13" t="e">
        <f t="shared" si="17"/>
        <v>#REF!</v>
      </c>
      <c r="D933" s="47">
        <f>[1]Data!$AJ928</f>
        <v>7443109</v>
      </c>
      <c r="E933" s="91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2015'!$DZ$15</f>
        <v>1761059994.7499998</v>
      </c>
      <c r="J933" s="48">
        <f t="shared" si="19"/>
        <v>-9.4264095468989284E-2</v>
      </c>
      <c r="K933" s="4">
        <f>'[2]Marketshare 2015'!$DZ$69</f>
        <v>7860198.4622999998</v>
      </c>
      <c r="L933" s="29">
        <f t="shared" si="20"/>
        <v>4.959259691910619E-2</v>
      </c>
      <c r="M933" s="4">
        <v>309</v>
      </c>
      <c r="N933" s="4">
        <f>'[2]Marketshare 2015'!$DZ$26</f>
        <v>164266710</v>
      </c>
      <c r="O933" s="12">
        <f t="shared" si="21"/>
        <v>8.753901087249627E-2</v>
      </c>
      <c r="P933" s="4">
        <f>'[2]Marketshare 2015'!$DZ$79</f>
        <v>2710358.5049999999</v>
      </c>
      <c r="Q933" s="29">
        <f t="shared" si="22"/>
        <v>0.18333047822045015</v>
      </c>
      <c r="R933" s="49">
        <v>1341868.1200000001</v>
      </c>
      <c r="S933" s="11">
        <f t="shared" si="23"/>
        <v>3.7371574576666511E-2</v>
      </c>
      <c r="T933" s="4">
        <v>4105</v>
      </c>
      <c r="U933" s="38">
        <f>[1]Data!$X928</f>
        <v>1275472.4099999999</v>
      </c>
      <c r="V933" s="38">
        <f>[1]Data!$Y928</f>
        <v>4321465.28</v>
      </c>
      <c r="W933" s="51">
        <v>1394</v>
      </c>
      <c r="X933" s="50" t="e">
        <f>'[3]From Apr 2018'!$DZ$10</f>
        <v>#REF!</v>
      </c>
      <c r="Y933" s="11" t="e">
        <f t="shared" si="14"/>
        <v>#REF!</v>
      </c>
      <c r="Z933" s="50" t="e">
        <f>'[3]From Apr 2018'!$DZ$18</f>
        <v>#REF!</v>
      </c>
      <c r="AA933" s="29" t="e">
        <f t="shared" si="24"/>
        <v>#REF!</v>
      </c>
    </row>
    <row r="934" spans="1:27" ht="13" x14ac:dyDescent="0.3">
      <c r="A934" s="35">
        <v>42638</v>
      </c>
      <c r="B934" s="86" t="e">
        <f t="shared" si="16"/>
        <v>#REF!</v>
      </c>
      <c r="C934" s="13" t="e">
        <f t="shared" si="17"/>
        <v>#REF!</v>
      </c>
      <c r="D934" s="47">
        <f>[1]Data!$AJ929</f>
        <v>5359278</v>
      </c>
      <c r="E934" s="91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2015'!$EA$15</f>
        <v>1917880701.6299999</v>
      </c>
      <c r="J934" s="48">
        <f t="shared" si="19"/>
        <v>3.7487641260746107E-2</v>
      </c>
      <c r="K934" s="4">
        <f>'[2]Marketshare 2015'!$EA$69</f>
        <v>8668010.3841000013</v>
      </c>
      <c r="L934" s="29">
        <f t="shared" si="20"/>
        <v>5.0217527298828057E-2</v>
      </c>
      <c r="M934" s="4">
        <v>309</v>
      </c>
      <c r="N934" s="4">
        <f>'[2]Marketshare 2015'!$EA$26</f>
        <v>168895703.56999999</v>
      </c>
      <c r="O934" s="12">
        <f t="shared" si="21"/>
        <v>-0.11347574209256284</v>
      </c>
      <c r="P934" s="4">
        <f>'[2]Marketshare 2015'!$EA$79</f>
        <v>3788200.8</v>
      </c>
      <c r="Q934" s="29">
        <f t="shared" si="22"/>
        <v>0.24921368104876063</v>
      </c>
      <c r="R934" s="49">
        <v>1381049.7500000002</v>
      </c>
      <c r="S934" s="11">
        <f t="shared" si="23"/>
        <v>0.26485335176490765</v>
      </c>
      <c r="T934" s="4">
        <v>4105</v>
      </c>
      <c r="U934" s="38">
        <f>[1]Data!$X929</f>
        <v>776611.47</v>
      </c>
      <c r="V934" s="38">
        <f>[1]Data!$Y929</f>
        <v>4492175.8000000007</v>
      </c>
      <c r="W934" s="51">
        <v>1394</v>
      </c>
      <c r="X934" s="50" t="e">
        <f>'[3]From Apr 2018'!$EA$10</f>
        <v>#REF!</v>
      </c>
      <c r="Y934" s="11" t="e">
        <f t="shared" ref="Y934:Y997" si="25">(X934/X881)-1</f>
        <v>#REF!</v>
      </c>
      <c r="Z934" s="50" t="e">
        <f>'[3]From Apr 2018'!$EA$18</f>
        <v>#REF!</v>
      </c>
      <c r="AA934" s="29" t="e">
        <f t="shared" si="24"/>
        <v>#REF!</v>
      </c>
    </row>
    <row r="935" spans="1:27" ht="13" x14ac:dyDescent="0.3">
      <c r="A935" s="35">
        <v>42645</v>
      </c>
      <c r="B935" s="86" t="e">
        <f t="shared" si="16"/>
        <v>#REF!</v>
      </c>
      <c r="C935" s="13" t="e">
        <f t="shared" si="17"/>
        <v>#REF!</v>
      </c>
      <c r="D935" s="47">
        <f>[1]Data!$AJ930</f>
        <v>4142165</v>
      </c>
      <c r="E935" s="91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2015'!$EB$15</f>
        <v>2187319930.2700005</v>
      </c>
      <c r="J935" s="48">
        <f t="shared" si="19"/>
        <v>-2.2903221687931685E-2</v>
      </c>
      <c r="K935" s="4">
        <f>'[2]Marketshare 2015'!$EB$69</f>
        <v>10255302.380699998</v>
      </c>
      <c r="L935" s="29">
        <f t="shared" si="20"/>
        <v>5.2094713102136085E-2</v>
      </c>
      <c r="M935" s="4">
        <v>309</v>
      </c>
      <c r="N935" s="4">
        <f>'[2]Marketshare 2015'!$EB$26</f>
        <v>181554705</v>
      </c>
      <c r="O935" s="12">
        <f t="shared" si="21"/>
        <v>-2.0423809629278478E-2</v>
      </c>
      <c r="P935" s="4">
        <f>'[2]Marketshare 2015'!$EB$79</f>
        <v>3204141.03</v>
      </c>
      <c r="Q935" s="29">
        <f t="shared" si="22"/>
        <v>0.19609278096097812</v>
      </c>
      <c r="R935" s="49">
        <v>1588408.2500000002</v>
      </c>
      <c r="S935" s="11">
        <f t="shared" si="23"/>
        <v>0.2198961712777554</v>
      </c>
      <c r="T935" s="4">
        <v>4105</v>
      </c>
      <c r="U935" s="38">
        <f>[1]Data!$X930</f>
        <v>1083893.3999999999</v>
      </c>
      <c r="V935" s="38">
        <f>[1]Data!$Y930</f>
        <v>5415564.9199999999</v>
      </c>
      <c r="W935" s="51">
        <v>1394</v>
      </c>
      <c r="X935" s="50" t="e">
        <f>'[3]From Apr 2018'!$EB$10</f>
        <v>#REF!</v>
      </c>
      <c r="Y935" s="11" t="e">
        <f t="shared" si="25"/>
        <v>#REF!</v>
      </c>
      <c r="Z935" s="50" t="e">
        <f>'[3]From Apr 2018'!$EB$18</f>
        <v>#REF!</v>
      </c>
      <c r="AA935" s="29" t="e">
        <f t="shared" si="24"/>
        <v>#REF!</v>
      </c>
    </row>
    <row r="936" spans="1:27" ht="13" x14ac:dyDescent="0.3">
      <c r="A936" s="35">
        <v>42652</v>
      </c>
      <c r="B936" s="86" t="e">
        <f t="shared" si="16"/>
        <v>#REF!</v>
      </c>
      <c r="C936" s="13" t="e">
        <f t="shared" si="17"/>
        <v>#REF!</v>
      </c>
      <c r="D936" s="47">
        <f>[1]Data!$AJ931</f>
        <v>10166956</v>
      </c>
      <c r="E936" s="91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2015'!$EC$15</f>
        <v>1996796858.0699997</v>
      </c>
      <c r="J936" s="48">
        <f t="shared" si="19"/>
        <v>-4.965055705297361E-2</v>
      </c>
      <c r="K936" s="4">
        <f>'[2]Marketshare 2015'!$EC$69</f>
        <v>8463985.7417999972</v>
      </c>
      <c r="L936" s="29">
        <f t="shared" si="20"/>
        <v>4.7097573115623938E-2</v>
      </c>
      <c r="M936" s="4">
        <v>309</v>
      </c>
      <c r="N936" s="4">
        <f>'[2]Marketshare 2015'!$EC$26</f>
        <v>179528605</v>
      </c>
      <c r="O936" s="12">
        <f t="shared" si="21"/>
        <v>-9.3934268469599846E-3</v>
      </c>
      <c r="P936" s="4">
        <f>'[2]Marketshare 2015'!$EC$79</f>
        <v>3419545.9499999997</v>
      </c>
      <c r="Q936" s="29">
        <f t="shared" si="22"/>
        <v>0.21163733211206093</v>
      </c>
      <c r="R936" s="49">
        <v>1540063.1</v>
      </c>
      <c r="S936" s="11">
        <f t="shared" si="23"/>
        <v>-2.674158090125589E-2</v>
      </c>
      <c r="T936" s="4">
        <v>4105</v>
      </c>
      <c r="U936" s="38">
        <f>[1]Data!$X931</f>
        <v>1393210.19</v>
      </c>
      <c r="V936" s="38">
        <f>[1]Data!$Y931</f>
        <v>4401030.49</v>
      </c>
      <c r="W936" s="51">
        <v>1394</v>
      </c>
      <c r="X936" s="50" t="e">
        <f>'[3]From Apr 2018'!$EC$10</f>
        <v>#REF!</v>
      </c>
      <c r="Y936" s="11" t="e">
        <f t="shared" si="25"/>
        <v>#REF!</v>
      </c>
      <c r="Z936" s="50" t="e">
        <f>'[3]From Apr 2018'!$EC$18</f>
        <v>#REF!</v>
      </c>
      <c r="AA936" s="29" t="e">
        <f t="shared" si="24"/>
        <v>#REF!</v>
      </c>
    </row>
    <row r="937" spans="1:27" ht="13" x14ac:dyDescent="0.3">
      <c r="A937" s="35">
        <v>42659</v>
      </c>
      <c r="B937" s="86" t="e">
        <f t="shared" si="16"/>
        <v>#REF!</v>
      </c>
      <c r="C937" s="13" t="e">
        <f t="shared" si="17"/>
        <v>#REF!</v>
      </c>
      <c r="D937" s="47">
        <f>[1]Data!$AJ932</f>
        <v>3742225</v>
      </c>
      <c r="E937" s="91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2015'!$ED$15</f>
        <v>1823368909.6700001</v>
      </c>
      <c r="J937" s="48">
        <f t="shared" si="19"/>
        <v>-4.9924813434348403E-2</v>
      </c>
      <c r="K937" s="4">
        <f>'[2]Marketshare 2015'!$ED$69</f>
        <v>8151447.6845999984</v>
      </c>
      <c r="L937" s="29">
        <f t="shared" si="20"/>
        <v>4.9672691280225882E-2</v>
      </c>
      <c r="M937" s="4">
        <v>309</v>
      </c>
      <c r="N937" s="4">
        <f>'[2]Marketshare 2015'!$ED$26</f>
        <v>171969415</v>
      </c>
      <c r="O937" s="12">
        <f t="shared" si="21"/>
        <v>-0.16909856067349005</v>
      </c>
      <c r="P937" s="4">
        <f>'[2]Marketshare 2015'!$ED$79</f>
        <v>3250824.9750000001</v>
      </c>
      <c r="Q937" s="29">
        <f t="shared" si="22"/>
        <v>0.21003896245154988</v>
      </c>
      <c r="R937" s="49">
        <v>1325184.99</v>
      </c>
      <c r="S937" s="11">
        <f t="shared" si="23"/>
        <v>7.4785068532598586E-2</v>
      </c>
      <c r="T937" s="4">
        <v>4105</v>
      </c>
      <c r="U937" s="38">
        <f>[1]Data!$X932</f>
        <v>1026855.95</v>
      </c>
      <c r="V937" s="38">
        <f>[1]Data!$Y932</f>
        <v>4581308.95</v>
      </c>
      <c r="W937" s="51">
        <v>1394</v>
      </c>
      <c r="X937" s="50" t="e">
        <f>'[3]From Apr 2018'!$ED$10</f>
        <v>#REF!</v>
      </c>
      <c r="Y937" s="11" t="e">
        <f t="shared" si="25"/>
        <v>#REF!</v>
      </c>
      <c r="Z937" s="50" t="e">
        <f>'[3]From Apr 2018'!$ED$18</f>
        <v>#REF!</v>
      </c>
      <c r="AA937" s="29" t="e">
        <f t="shared" si="24"/>
        <v>#REF!</v>
      </c>
    </row>
    <row r="938" spans="1:27" ht="13" x14ac:dyDescent="0.3">
      <c r="A938" s="35">
        <v>42666</v>
      </c>
      <c r="B938" s="86" t="e">
        <f t="shared" si="16"/>
        <v>#REF!</v>
      </c>
      <c r="C938" s="13" t="e">
        <f t="shared" si="17"/>
        <v>#REF!</v>
      </c>
      <c r="D938" s="47">
        <f>[1]Data!$AJ933</f>
        <v>4799324</v>
      </c>
      <c r="E938" s="91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2015'!$EE$15</f>
        <v>1825904037.0900002</v>
      </c>
      <c r="J938" s="48">
        <f t="shared" si="19"/>
        <v>-5.2088545152936261E-3</v>
      </c>
      <c r="K938" s="4">
        <f>'[2]Marketshare 2015'!$EE$69</f>
        <v>8803406.4579000007</v>
      </c>
      <c r="L938" s="29">
        <f t="shared" si="20"/>
        <v>5.3571066892371746E-2</v>
      </c>
      <c r="M938" s="4">
        <v>309</v>
      </c>
      <c r="N938" s="4">
        <f>'[2]Marketshare 2015'!$EE$26</f>
        <v>169482301</v>
      </c>
      <c r="O938" s="12">
        <f t="shared" si="21"/>
        <v>-0.24573702679402731</v>
      </c>
      <c r="P938" s="4">
        <f>'[2]Marketshare 2015'!$EE$79</f>
        <v>2925982.08</v>
      </c>
      <c r="Q938" s="29">
        <f t="shared" si="22"/>
        <v>0.1918248206932239</v>
      </c>
      <c r="R938" s="49">
        <v>1376374.3099999998</v>
      </c>
      <c r="S938" s="11">
        <f t="shared" si="23"/>
        <v>0.1348974382023862</v>
      </c>
      <c r="T938" s="4">
        <v>4105</v>
      </c>
      <c r="U938" s="38">
        <f>[1]Data!$X933</f>
        <v>885206.17999999993</v>
      </c>
      <c r="V938" s="38">
        <f>[1]Data!$Y933</f>
        <v>4630647.28</v>
      </c>
      <c r="W938" s="51">
        <v>1394</v>
      </c>
      <c r="X938" s="50" t="e">
        <f>'[3]From Apr 2018'!$EE$10</f>
        <v>#REF!</v>
      </c>
      <c r="Y938" s="11" t="e">
        <f t="shared" si="25"/>
        <v>#REF!</v>
      </c>
      <c r="Z938" s="50" t="e">
        <f>'[3]From Apr 2018'!$EE$18</f>
        <v>#REF!</v>
      </c>
      <c r="AA938" s="29" t="e">
        <f t="shared" si="24"/>
        <v>#REF!</v>
      </c>
    </row>
    <row r="939" spans="1:27" ht="13" x14ac:dyDescent="0.3">
      <c r="A939" s="35">
        <v>42673</v>
      </c>
      <c r="B939" s="86" t="e">
        <f t="shared" si="16"/>
        <v>#REF!</v>
      </c>
      <c r="C939" s="13" t="e">
        <f t="shared" si="17"/>
        <v>#REF!</v>
      </c>
      <c r="D939" s="47">
        <f>[1]Data!$AJ934</f>
        <v>4221166.5</v>
      </c>
      <c r="E939" s="91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2015'!$EF$15</f>
        <v>2064506931.8700001</v>
      </c>
      <c r="J939" s="48">
        <f t="shared" si="19"/>
        <v>4.9964673576562868E-2</v>
      </c>
      <c r="K939" s="4">
        <f>'[2]Marketshare 2015'!$EF$69</f>
        <v>9524410.9155000001</v>
      </c>
      <c r="L939" s="29">
        <f t="shared" si="20"/>
        <v>5.1260078770548688E-2</v>
      </c>
      <c r="M939" s="4">
        <v>309</v>
      </c>
      <c r="N939" s="4">
        <f>'[2]Marketshare 2015'!$EF$26</f>
        <v>195291115</v>
      </c>
      <c r="O939" s="12">
        <f t="shared" si="21"/>
        <v>3.0201958047771926E-2</v>
      </c>
      <c r="P939" s="4">
        <f>'[2]Marketshare 2015'!$EF$79</f>
        <v>3916279.3499999996</v>
      </c>
      <c r="Q939" s="29">
        <f t="shared" si="22"/>
        <v>0.2228171773201254</v>
      </c>
      <c r="R939" s="49">
        <v>1656003.5999999999</v>
      </c>
      <c r="S939" s="11">
        <f t="shared" si="23"/>
        <v>0.3447638335518286</v>
      </c>
      <c r="T939" s="4">
        <v>4105</v>
      </c>
      <c r="U939" s="38">
        <f>[1]Data!$X934</f>
        <v>988519.83</v>
      </c>
      <c r="V939" s="38">
        <f>[1]Data!$Y934</f>
        <v>5095928.8099999996</v>
      </c>
      <c r="W939" s="51">
        <v>1394</v>
      </c>
      <c r="X939" s="50" t="e">
        <f>'[3]From Apr 2018'!$EF$10</f>
        <v>#REF!</v>
      </c>
      <c r="Y939" s="11" t="e">
        <f t="shared" si="25"/>
        <v>#REF!</v>
      </c>
      <c r="Z939" s="50" t="e">
        <f>'[3]From Apr 2018'!$EF$18</f>
        <v>#REF!</v>
      </c>
      <c r="AA939" s="29" t="e">
        <f t="shared" si="24"/>
        <v>#REF!</v>
      </c>
    </row>
    <row r="940" spans="1:27" ht="13" x14ac:dyDescent="0.3">
      <c r="A940" s="35">
        <v>42680</v>
      </c>
      <c r="B940" s="86" t="e">
        <f t="shared" si="16"/>
        <v>#REF!</v>
      </c>
      <c r="C940" s="13" t="e">
        <f t="shared" si="17"/>
        <v>#REF!</v>
      </c>
      <c r="D940" s="47">
        <f>[1]Data!$AJ935</f>
        <v>3839955</v>
      </c>
      <c r="E940" s="91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2015'!$EG$15</f>
        <v>2034000563.3999999</v>
      </c>
      <c r="J940" s="48">
        <f t="shared" si="19"/>
        <v>-7.1698512460880326E-2</v>
      </c>
      <c r="K940" s="4">
        <f>'[2]Marketshare 2015'!$EG$69</f>
        <v>9445319.3690999988</v>
      </c>
      <c r="L940" s="29">
        <f t="shared" si="20"/>
        <v>5.1596835752380894E-2</v>
      </c>
      <c r="M940" s="4">
        <v>309</v>
      </c>
      <c r="N940" s="4">
        <f>'[2]Marketshare 2015'!$EG$26</f>
        <v>231110635</v>
      </c>
      <c r="O940" s="12">
        <f t="shared" si="21"/>
        <v>0.23009221168705207</v>
      </c>
      <c r="P940" s="4">
        <f>'[2]Marketshare 2015'!$EG$79</f>
        <v>4251906.8099999996</v>
      </c>
      <c r="Q940" s="29">
        <f t="shared" si="22"/>
        <v>0.20441901775744764</v>
      </c>
      <c r="R940" s="49">
        <v>1662346.59</v>
      </c>
      <c r="S940" s="11">
        <f t="shared" si="23"/>
        <v>3.5219628364888234E-2</v>
      </c>
      <c r="T940" s="4">
        <v>4105</v>
      </c>
      <c r="U940" s="38">
        <f>[1]Data!$X935</f>
        <v>1198949.52</v>
      </c>
      <c r="V940" s="38">
        <f>[1]Data!$Y935</f>
        <v>4965670.6500000004</v>
      </c>
      <c r="W940" s="51">
        <v>1394</v>
      </c>
      <c r="X940" s="50" t="e">
        <f>'[3]From Apr 2018'!$EG$10</f>
        <v>#REF!</v>
      </c>
      <c r="Y940" s="11" t="e">
        <f t="shared" si="25"/>
        <v>#REF!</v>
      </c>
      <c r="Z940" s="50" t="e">
        <f>'[3]From Apr 2018'!$EG$18</f>
        <v>#REF!</v>
      </c>
      <c r="AA940" s="29" t="e">
        <f t="shared" si="24"/>
        <v>#REF!</v>
      </c>
    </row>
    <row r="941" spans="1:27" ht="13" x14ac:dyDescent="0.3">
      <c r="A941" s="35">
        <v>42687</v>
      </c>
      <c r="B941" s="86" t="e">
        <f t="shared" si="16"/>
        <v>#REF!</v>
      </c>
      <c r="C941" s="13" t="e">
        <f t="shared" si="17"/>
        <v>#REF!</v>
      </c>
      <c r="D941" s="47">
        <f>[1]Data!$AJ936</f>
        <v>6104989</v>
      </c>
      <c r="E941" s="91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2015'!$EH$15</f>
        <v>1822232166.3299999</v>
      </c>
      <c r="J941" s="48">
        <f t="shared" si="19"/>
        <v>-0.1125318080897465</v>
      </c>
      <c r="K941" s="4">
        <f>'[2]Marketshare 2015'!$EH$69</f>
        <v>7704989.5716000004</v>
      </c>
      <c r="L941" s="29">
        <f t="shared" si="20"/>
        <v>4.6981387345621115E-2</v>
      </c>
      <c r="M941" s="4">
        <v>309</v>
      </c>
      <c r="N941" s="4">
        <f>'[2]Marketshare 2015'!$EH$26</f>
        <v>201684745</v>
      </c>
      <c r="O941" s="12">
        <f t="shared" si="21"/>
        <v>4.5130078141689678E-2</v>
      </c>
      <c r="P941" s="4">
        <f>'[2]Marketshare 2015'!$EH$79</f>
        <v>5192551.8899999997</v>
      </c>
      <c r="Q941" s="29">
        <f t="shared" si="22"/>
        <v>0.28606536899952451</v>
      </c>
      <c r="R941" s="49">
        <v>1383362.83</v>
      </c>
      <c r="S941" s="11">
        <f t="shared" si="23"/>
        <v>-5.720666422999543E-2</v>
      </c>
      <c r="T941" s="4">
        <v>4105</v>
      </c>
      <c r="U941" s="38">
        <f>[1]Data!$X936</f>
        <v>1091183.8899999999</v>
      </c>
      <c r="V941" s="38">
        <f>[1]Data!$Y936</f>
        <v>3165197.5999999996</v>
      </c>
      <c r="W941" s="51">
        <v>1394</v>
      </c>
      <c r="X941" s="50" t="e">
        <f>'[3]From Apr 2018'!$EH$10</f>
        <v>#REF!</v>
      </c>
      <c r="Y941" s="11" t="e">
        <f t="shared" si="25"/>
        <v>#REF!</v>
      </c>
      <c r="Z941" s="50" t="e">
        <f>'[3]From Apr 2018'!$EH$18</f>
        <v>#REF!</v>
      </c>
      <c r="AA941" s="29" t="e">
        <f t="shared" si="24"/>
        <v>#REF!</v>
      </c>
    </row>
    <row r="942" spans="1:27" ht="13" x14ac:dyDescent="0.3">
      <c r="A942" s="35">
        <v>42694</v>
      </c>
      <c r="B942" s="86" t="e">
        <f t="shared" si="16"/>
        <v>#REF!</v>
      </c>
      <c r="C942" s="13" t="e">
        <f t="shared" si="17"/>
        <v>#REF!</v>
      </c>
      <c r="D942" s="47">
        <f>[1]Data!$AJ937</f>
        <v>7996460</v>
      </c>
      <c r="E942" s="91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2015'!$EI$15</f>
        <v>1903897660.4299998</v>
      </c>
      <c r="J942" s="48">
        <f t="shared" si="19"/>
        <v>-2.9679722751869808E-2</v>
      </c>
      <c r="K942" s="4">
        <f>'[2]Marketshare 2015'!$EI$69</f>
        <v>7888404.0789000001</v>
      </c>
      <c r="L942" s="29">
        <f t="shared" si="20"/>
        <v>4.6036578557591322E-2</v>
      </c>
      <c r="M942" s="4">
        <v>309</v>
      </c>
      <c r="N942" s="4">
        <f>'[2]Marketshare 2015'!$EI$26</f>
        <v>184200100</v>
      </c>
      <c r="O942" s="12">
        <f t="shared" si="21"/>
        <v>-2.2355977228449841E-3</v>
      </c>
      <c r="P942" s="4">
        <f>'[2]Marketshare 2015'!$EI$79</f>
        <v>1852098.075</v>
      </c>
      <c r="Q942" s="29">
        <f t="shared" si="22"/>
        <v>0.11172017550479071</v>
      </c>
      <c r="R942" s="49">
        <v>1418678.9300000002</v>
      </c>
      <c r="S942" s="11">
        <f t="shared" si="23"/>
        <v>0.11770192124366385</v>
      </c>
      <c r="T942" s="4">
        <v>4105</v>
      </c>
      <c r="U942" s="38">
        <f>[1]Data!$X937</f>
        <v>1055129.71</v>
      </c>
      <c r="V942" s="38">
        <f>[1]Data!$Y937</f>
        <v>3285217.18</v>
      </c>
      <c r="W942" s="51">
        <v>1394</v>
      </c>
      <c r="X942" s="50" t="e">
        <f>'[3]From Apr 2018'!$EI$10</f>
        <v>#REF!</v>
      </c>
      <c r="Y942" s="11" t="e">
        <f t="shared" si="25"/>
        <v>#REF!</v>
      </c>
      <c r="Z942" s="50" t="e">
        <f>'[3]From Apr 2018'!$EI$18</f>
        <v>#REF!</v>
      </c>
      <c r="AA942" s="29" t="e">
        <f t="shared" si="24"/>
        <v>#REF!</v>
      </c>
    </row>
    <row r="943" spans="1:27" ht="13" x14ac:dyDescent="0.3">
      <c r="A943" s="35">
        <v>42701</v>
      </c>
      <c r="B943" s="86" t="e">
        <f t="shared" si="16"/>
        <v>#REF!</v>
      </c>
      <c r="C943" s="13" t="e">
        <f t="shared" si="17"/>
        <v>#REF!</v>
      </c>
      <c r="D943" s="47">
        <f>[1]Data!$AJ938</f>
        <v>7573054.0499999998</v>
      </c>
      <c r="E943" s="91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2015'!$EJ$15</f>
        <v>2150871356.5500002</v>
      </c>
      <c r="J943" s="48">
        <f t="shared" si="19"/>
        <v>0.17943980303990048</v>
      </c>
      <c r="K943" s="4">
        <f>'[2]Marketshare 2015'!$EJ$69</f>
        <v>10154763.930600001</v>
      </c>
      <c r="L943" s="29">
        <f t="shared" si="20"/>
        <v>5.2458139812220375E-2</v>
      </c>
      <c r="M943" s="4">
        <v>309</v>
      </c>
      <c r="N943" s="4">
        <f>'[2]Marketshare 2015'!$EJ$26</f>
        <v>179112120</v>
      </c>
      <c r="O943" s="12">
        <f t="shared" si="21"/>
        <v>-8.9365484742031764E-2</v>
      </c>
      <c r="P943" s="4">
        <f>'[2]Marketshare 2015'!$EJ$79</f>
        <v>2928773.07</v>
      </c>
      <c r="Q943" s="29">
        <f t="shared" si="22"/>
        <v>0.18168465093261138</v>
      </c>
      <c r="R943" s="49">
        <v>1553812.22</v>
      </c>
      <c r="S943" s="11">
        <f t="shared" si="23"/>
        <v>0.37688194058614188</v>
      </c>
      <c r="T943" s="4">
        <v>4105</v>
      </c>
      <c r="U943" s="38">
        <f>[1]Data!$X938</f>
        <v>1086369.72</v>
      </c>
      <c r="V943" s="38">
        <f>[1]Data!$Y938</f>
        <v>4163715.5100000002</v>
      </c>
      <c r="W943" s="51">
        <v>1394</v>
      </c>
      <c r="X943" s="50" t="e">
        <f>'[3]From Apr 2018'!$EJ$10</f>
        <v>#REF!</v>
      </c>
      <c r="Y943" s="11" t="e">
        <f t="shared" si="25"/>
        <v>#REF!</v>
      </c>
      <c r="Z943" s="50" t="e">
        <f>'[3]From Apr 2018'!$EJ$18</f>
        <v>#REF!</v>
      </c>
      <c r="AA943" s="29" t="e">
        <f t="shared" si="24"/>
        <v>#REF!</v>
      </c>
    </row>
    <row r="944" spans="1:27" ht="13" x14ac:dyDescent="0.3">
      <c r="A944" s="35">
        <v>42708</v>
      </c>
      <c r="B944" s="86" t="e">
        <f t="shared" si="16"/>
        <v>#REF!</v>
      </c>
      <c r="C944" s="13" t="e">
        <f t="shared" si="17"/>
        <v>#REF!</v>
      </c>
      <c r="D944" s="47">
        <f>[1]Data!$AJ939</f>
        <v>7813508.2699999996</v>
      </c>
      <c r="E944" s="91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2015'!$EK$15</f>
        <v>2241726075.3499999</v>
      </c>
      <c r="J944" s="48">
        <f t="shared" si="19"/>
        <v>-2.9876190015629689E-2</v>
      </c>
      <c r="K944" s="4">
        <f>'[2]Marketshare 2015'!$EK$69</f>
        <v>9752754.3290999997</v>
      </c>
      <c r="L944" s="29">
        <f t="shared" si="20"/>
        <v>4.833950864093918E-2</v>
      </c>
      <c r="M944" s="4">
        <v>309</v>
      </c>
      <c r="N944" s="4">
        <f>'[2]Marketshare 2015'!$EK$26</f>
        <v>231571175</v>
      </c>
      <c r="O944" s="12">
        <f t="shared" si="21"/>
        <v>0.10046068756370263</v>
      </c>
      <c r="P944" s="4">
        <f>'[2]Marketshare 2015'!$EK$79</f>
        <v>4233738.2400000002</v>
      </c>
      <c r="Q944" s="29">
        <f t="shared" si="22"/>
        <v>0.20314072336507344</v>
      </c>
      <c r="R944" s="49">
        <v>1940293.5399999998</v>
      </c>
      <c r="S944" s="11">
        <f t="shared" si="23"/>
        <v>0.19882438575461192</v>
      </c>
      <c r="T944" s="4">
        <v>4105</v>
      </c>
      <c r="U944" s="38">
        <f>[1]Data!$X939</f>
        <v>812635.69</v>
      </c>
      <c r="V944" s="38">
        <f>[1]Data!$Y939</f>
        <v>5226841.91</v>
      </c>
      <c r="W944" s="51">
        <v>1394</v>
      </c>
      <c r="X944" s="50" t="e">
        <f>'[3]From Apr 2018'!$EK$10</f>
        <v>#REF!</v>
      </c>
      <c r="Y944" s="11" t="e">
        <f t="shared" si="25"/>
        <v>#REF!</v>
      </c>
      <c r="Z944" s="50" t="e">
        <f>'[3]From Apr 2018'!$EK$18</f>
        <v>#REF!</v>
      </c>
      <c r="AA944" s="29" t="e">
        <f t="shared" si="24"/>
        <v>#REF!</v>
      </c>
    </row>
    <row r="945" spans="1:27" ht="13" x14ac:dyDescent="0.3">
      <c r="A945" s="35">
        <v>42715</v>
      </c>
      <c r="B945" s="86" t="e">
        <f t="shared" si="16"/>
        <v>#REF!</v>
      </c>
      <c r="C945" s="13" t="e">
        <f t="shared" si="17"/>
        <v>#REF!</v>
      </c>
      <c r="D945" s="47">
        <f>[1]Data!$AJ940</f>
        <v>6902537.7199999997</v>
      </c>
      <c r="E945" s="91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2015'!$EL$15</f>
        <v>2095460560.6199999</v>
      </c>
      <c r="J945" s="48">
        <f t="shared" si="19"/>
        <v>-5.881690449151511E-2</v>
      </c>
      <c r="K945" s="4">
        <f>'[2]Marketshare 2015'!$EL$69</f>
        <v>8770884.2145000007</v>
      </c>
      <c r="L945" s="29">
        <f t="shared" si="20"/>
        <v>4.650732678126162E-2</v>
      </c>
      <c r="M945" s="4">
        <v>309</v>
      </c>
      <c r="N945" s="4">
        <f>'[2]Marketshare 2015'!$EL$26</f>
        <v>189913325</v>
      </c>
      <c r="O945" s="12">
        <f t="shared" si="21"/>
        <v>-6.4511533670206234E-3</v>
      </c>
      <c r="P945" s="4">
        <f>'[2]Marketshare 2015'!$EL$79</f>
        <v>5053184.1449999996</v>
      </c>
      <c r="Q945" s="29">
        <f t="shared" si="22"/>
        <v>0.29564271227413874</v>
      </c>
      <c r="R945" s="49">
        <v>1708848.0999999996</v>
      </c>
      <c r="S945" s="11">
        <f t="shared" si="23"/>
        <v>5.2517111467558664E-2</v>
      </c>
      <c r="T945" s="4">
        <v>4105</v>
      </c>
      <c r="U945" s="38">
        <f>[1]Data!$X940</f>
        <v>1626128.78</v>
      </c>
      <c r="V945" s="38">
        <f>[1]Data!$Y940</f>
        <v>4741138.1500000004</v>
      </c>
      <c r="W945" s="51">
        <v>1394</v>
      </c>
      <c r="X945" s="50" t="e">
        <f>'[3]From Apr 2018'!$EL$10</f>
        <v>#REF!</v>
      </c>
      <c r="Y945" s="11" t="e">
        <f t="shared" si="25"/>
        <v>#REF!</v>
      </c>
      <c r="Z945" s="50" t="e">
        <f>'[3]From Apr 2018'!$EL$18</f>
        <v>#REF!</v>
      </c>
      <c r="AA945" s="29" t="e">
        <f t="shared" si="24"/>
        <v>#REF!</v>
      </c>
    </row>
    <row r="946" spans="1:27" ht="13" x14ac:dyDescent="0.3">
      <c r="A946" s="35">
        <v>42722</v>
      </c>
      <c r="B946" s="86" t="e">
        <f t="shared" si="16"/>
        <v>#REF!</v>
      </c>
      <c r="C946" s="13" t="e">
        <f t="shared" si="17"/>
        <v>#REF!</v>
      </c>
      <c r="D946" s="47">
        <f>[1]Data!$AJ941</f>
        <v>10992630.690000001</v>
      </c>
      <c r="E946" s="91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2015'!$EM$15</f>
        <v>2357423664.4499998</v>
      </c>
      <c r="J946" s="48">
        <f t="shared" si="19"/>
        <v>7.4042928332958668E-2</v>
      </c>
      <c r="K946" s="4">
        <f>'[2]Marketshare 2015'!$EM$69</f>
        <v>9882688.0437000003</v>
      </c>
      <c r="L946" s="29">
        <f t="shared" si="20"/>
        <v>4.6579512450774838E-2</v>
      </c>
      <c r="M946" s="4">
        <v>309</v>
      </c>
      <c r="N946" s="4">
        <f>'[2]Marketshare 2015'!$EM$26</f>
        <v>213441465</v>
      </c>
      <c r="O946" s="12">
        <f t="shared" si="21"/>
        <v>4.6336931611536514E-2</v>
      </c>
      <c r="P946" s="4">
        <f>'[2]Marketshare 2015'!$EM$79</f>
        <v>2889746.2349999999</v>
      </c>
      <c r="Q946" s="29">
        <f t="shared" si="22"/>
        <v>0.15043136768200124</v>
      </c>
      <c r="R946" s="49">
        <v>1813851.14</v>
      </c>
      <c r="S946" s="11">
        <f t="shared" si="23"/>
        <v>0.23558259564565387</v>
      </c>
      <c r="T946" s="4">
        <v>4105</v>
      </c>
      <c r="U946" s="38">
        <f>[1]Data!$X941</f>
        <v>1510072.95</v>
      </c>
      <c r="V946" s="38">
        <f>[1]Data!$Y941</f>
        <v>4027301.96</v>
      </c>
      <c r="W946" s="51">
        <v>1394</v>
      </c>
      <c r="X946" s="50" t="e">
        <f>'[3]From Apr 2018'!$EM$10</f>
        <v>#REF!</v>
      </c>
      <c r="Y946" s="11" t="e">
        <f t="shared" si="25"/>
        <v>#REF!</v>
      </c>
      <c r="Z946" s="50" t="e">
        <f>'[3]From Apr 2018'!$EM$18</f>
        <v>#REF!</v>
      </c>
      <c r="AA946" s="29" t="e">
        <f t="shared" si="24"/>
        <v>#REF!</v>
      </c>
    </row>
    <row r="947" spans="1:27" ht="13" x14ac:dyDescent="0.3">
      <c r="A947" s="35">
        <v>42729</v>
      </c>
      <c r="B947" s="86" t="e">
        <f t="shared" ref="B947:B1010" si="26">+K947+P947+R947+U947+V947+Z947</f>
        <v>#REF!</v>
      </c>
      <c r="C947" s="13" t="e">
        <f t="shared" ref="C947:C1010" si="27">(B947/B894)-1</f>
        <v>#REF!</v>
      </c>
      <c r="D947" s="47">
        <f>[1]Data!$AJ942</f>
        <v>3400218.5</v>
      </c>
      <c r="E947" s="91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2015'!$EN$15</f>
        <v>2118110838.05</v>
      </c>
      <c r="J947" s="48">
        <f t="shared" ref="J947:J1010" si="29">(I947/I894)-1</f>
        <v>-0.19429222959402692</v>
      </c>
      <c r="K947" s="4">
        <f>'[2]Marketshare 2015'!$EN$69</f>
        <v>9925669.7775000017</v>
      </c>
      <c r="L947" s="29">
        <f t="shared" ref="L947:L1010" si="30">(K947/0.09)/I947</f>
        <v>5.2067728359074965E-2</v>
      </c>
      <c r="M947" s="4">
        <v>309</v>
      </c>
      <c r="N947" s="4">
        <f>'[2]Marketshare 2015'!$EN$26</f>
        <v>204737945</v>
      </c>
      <c r="O947" s="12">
        <f t="shared" ref="O947:O1010" si="31">(N947/N894)-1</f>
        <v>-3.6837569262983316E-2</v>
      </c>
      <c r="P947" s="4">
        <f>'[2]Marketshare 2015'!$EN$79</f>
        <v>3953628.9899999998</v>
      </c>
      <c r="Q947" s="29">
        <f t="shared" ref="Q947:Q1010" si="32">(P947/0.09)/N947</f>
        <v>0.21456311383803331</v>
      </c>
      <c r="R947" s="49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513381.85</v>
      </c>
      <c r="V947" s="38">
        <f>[1]Data!$Y942</f>
        <v>2490471.33</v>
      </c>
      <c r="W947" s="51">
        <v>1394</v>
      </c>
      <c r="X947" s="50" t="e">
        <f>'[3]From Apr 2018'!$EN$10</f>
        <v>#REF!</v>
      </c>
      <c r="Y947" s="11" t="e">
        <f t="shared" si="25"/>
        <v>#REF!</v>
      </c>
      <c r="Z947" s="50" t="e">
        <f>'[3]From Apr 2018'!$EN$18</f>
        <v>#REF!</v>
      </c>
      <c r="AA947" s="29" t="e">
        <f t="shared" si="24"/>
        <v>#REF!</v>
      </c>
    </row>
    <row r="948" spans="1:27" ht="13" x14ac:dyDescent="0.3">
      <c r="A948" s="35">
        <v>42736</v>
      </c>
      <c r="B948" s="86" t="e">
        <f t="shared" si="26"/>
        <v>#REF!</v>
      </c>
      <c r="C948" s="13" t="e">
        <f t="shared" si="27"/>
        <v>#REF!</v>
      </c>
      <c r="D948" s="47">
        <f>[1]Data!$AJ943</f>
        <v>5318371</v>
      </c>
      <c r="E948" s="91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2015'!$EO$15</f>
        <v>2267332067.6399999</v>
      </c>
      <c r="J948" s="48">
        <f t="shared" si="29"/>
        <v>3.6781482765018136E-2</v>
      </c>
      <c r="K948" s="4">
        <f>'[2]Marketshare 2015'!$EO$69</f>
        <v>11040020.4267</v>
      </c>
      <c r="L948" s="29">
        <f t="shared" si="30"/>
        <v>5.4101865086608338E-2</v>
      </c>
      <c r="M948" s="4">
        <v>309</v>
      </c>
      <c r="N948" s="4">
        <f>'[2]Marketshare 2015'!$EO$26</f>
        <v>225844850</v>
      </c>
      <c r="O948" s="12">
        <f t="shared" si="31"/>
        <v>0.12642216222923852</v>
      </c>
      <c r="P948" s="4">
        <f>'[2]Marketshare 2015'!$EO$79</f>
        <v>4740568.74</v>
      </c>
      <c r="Q948" s="29">
        <f t="shared" si="32"/>
        <v>0.23322642070430213</v>
      </c>
      <c r="R948" s="49">
        <v>1193894.2100000002</v>
      </c>
      <c r="S948" s="11">
        <f t="shared" si="33"/>
        <v>-8.0130406844060142E-2</v>
      </c>
      <c r="T948" s="4">
        <v>4105</v>
      </c>
      <c r="U948" s="38">
        <f>[1]Data!$X943</f>
        <v>1790219.42</v>
      </c>
      <c r="V948" s="38">
        <f>[1]Data!$Y943</f>
        <v>3702977.3600000003</v>
      </c>
      <c r="W948" s="51">
        <v>1394</v>
      </c>
      <c r="X948" s="50" t="e">
        <f>'[3]From Apr 2018'!$EO$10</f>
        <v>#REF!</v>
      </c>
      <c r="Y948" s="11" t="e">
        <f t="shared" si="25"/>
        <v>#REF!</v>
      </c>
      <c r="Z948" s="50" t="e">
        <f>'[3]From Apr 2018'!$EO$18</f>
        <v>#REF!</v>
      </c>
      <c r="AA948" s="29" t="e">
        <f t="shared" si="24"/>
        <v>#REF!</v>
      </c>
    </row>
    <row r="949" spans="1:27" ht="13" x14ac:dyDescent="0.3">
      <c r="A949" s="35">
        <v>42743</v>
      </c>
      <c r="B949" s="86" t="e">
        <f t="shared" si="26"/>
        <v>#REF!</v>
      </c>
      <c r="C949" s="13" t="e">
        <f t="shared" si="27"/>
        <v>#REF!</v>
      </c>
      <c r="D949" s="47">
        <f>[1]Data!$AJ944</f>
        <v>6393968.7999999998</v>
      </c>
      <c r="E949" s="91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2015'!$EP$15</f>
        <v>2132855792.7900002</v>
      </c>
      <c r="J949" s="48">
        <f t="shared" si="29"/>
        <v>-4.8692037062552429E-2</v>
      </c>
      <c r="K949" s="4">
        <f>'[2]Marketshare 2015'!$EP$69</f>
        <v>9707869.8117000014</v>
      </c>
      <c r="L949" s="29">
        <f t="shared" si="30"/>
        <v>5.0573142588745276E-2</v>
      </c>
      <c r="M949" s="4">
        <v>309</v>
      </c>
      <c r="N949" s="4">
        <f>'[2]Marketshare 2015'!$EP$26</f>
        <v>220366020</v>
      </c>
      <c r="O949" s="12">
        <f t="shared" si="31"/>
        <v>-2.6196244864122087E-2</v>
      </c>
      <c r="P949" s="4">
        <f>'[2]Marketshare 2015'!$EP$79</f>
        <v>2274467.5349999997</v>
      </c>
      <c r="Q949" s="29">
        <f t="shared" si="32"/>
        <v>0.11468129932191903</v>
      </c>
      <c r="R949" s="49">
        <v>1387247.55</v>
      </c>
      <c r="S949" s="11">
        <f t="shared" si="33"/>
        <v>0.17448072430534078</v>
      </c>
      <c r="T949" s="4">
        <v>4105</v>
      </c>
      <c r="U949" s="38">
        <f>[1]Data!$X944</f>
        <v>823719.28</v>
      </c>
      <c r="V949" s="38">
        <f>[1]Data!$Y944</f>
        <v>4749468.18</v>
      </c>
      <c r="W949" s="51">
        <v>1394</v>
      </c>
      <c r="X949" s="50" t="e">
        <f>'[3]From Apr 2018'!$EP$10</f>
        <v>#REF!</v>
      </c>
      <c r="Y949" s="11" t="e">
        <f t="shared" si="25"/>
        <v>#REF!</v>
      </c>
      <c r="Z949" s="50" t="e">
        <f>'[3]From Apr 2018'!$EP$18</f>
        <v>#REF!</v>
      </c>
      <c r="AA949" s="29" t="e">
        <f t="shared" si="24"/>
        <v>#REF!</v>
      </c>
    </row>
    <row r="950" spans="1:27" ht="13" x14ac:dyDescent="0.3">
      <c r="A950" s="35">
        <v>42750</v>
      </c>
      <c r="B950" s="86" t="e">
        <f t="shared" si="26"/>
        <v>#REF!</v>
      </c>
      <c r="C950" s="13" t="e">
        <f t="shared" si="27"/>
        <v>#REF!</v>
      </c>
      <c r="D950" s="47">
        <f>[1]Data!$AJ945</f>
        <v>9177344</v>
      </c>
      <c r="E950" s="91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2015'!$EQ$15</f>
        <v>1894167826.0599999</v>
      </c>
      <c r="J950" s="48">
        <f t="shared" si="29"/>
        <v>-1.9304638736754365E-2</v>
      </c>
      <c r="K950" s="4">
        <f>'[2]Marketshare 2015'!$EQ$69</f>
        <v>7380461.0033999998</v>
      </c>
      <c r="L950" s="29">
        <f t="shared" si="30"/>
        <v>4.3293482832815471E-2</v>
      </c>
      <c r="M950" s="4">
        <v>309</v>
      </c>
      <c r="N950" s="4">
        <f>'[2]Marketshare 2015'!$EQ$26</f>
        <v>183814755</v>
      </c>
      <c r="O950" s="12">
        <f t="shared" si="31"/>
        <v>-0.1409492599273735</v>
      </c>
      <c r="P950" s="4">
        <f>'[2]Marketshare 2015'!$EQ$79</f>
        <v>3938785.0559999999</v>
      </c>
      <c r="Q950" s="29">
        <f t="shared" si="32"/>
        <v>0.23808903915248805</v>
      </c>
      <c r="R950" s="49">
        <v>1188978.3799999999</v>
      </c>
      <c r="S950" s="11">
        <f t="shared" si="33"/>
        <v>-2.5898742930192342E-2</v>
      </c>
      <c r="T950" s="4">
        <v>4105</v>
      </c>
      <c r="U950" s="38">
        <f>[1]Data!$X945</f>
        <v>872754.29</v>
      </c>
      <c r="V950" s="38">
        <f>[1]Data!$Y945</f>
        <v>4821711.83</v>
      </c>
      <c r="W950" s="51">
        <v>1394</v>
      </c>
      <c r="X950" s="50" t="e">
        <f>'[3]From Apr 2018'!$EQ$10</f>
        <v>#REF!</v>
      </c>
      <c r="Y950" s="11" t="e">
        <f t="shared" si="25"/>
        <v>#REF!</v>
      </c>
      <c r="Z950" s="50" t="e">
        <f>'[3]From Apr 2018'!$EQ$18</f>
        <v>#REF!</v>
      </c>
      <c r="AA950" s="29" t="e">
        <f t="shared" si="24"/>
        <v>#REF!</v>
      </c>
    </row>
    <row r="951" spans="1:27" ht="13" x14ac:dyDescent="0.3">
      <c r="A951" s="35">
        <v>42757</v>
      </c>
      <c r="B951" s="86" t="e">
        <f t="shared" si="26"/>
        <v>#REF!</v>
      </c>
      <c r="C951" s="13" t="e">
        <f t="shared" si="27"/>
        <v>#REF!</v>
      </c>
      <c r="D951" s="47">
        <f>[1]Data!$AJ946</f>
        <v>2806085</v>
      </c>
      <c r="E951" s="91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2015'!$ER$15</f>
        <v>1729936232.4899998</v>
      </c>
      <c r="J951" s="48">
        <f t="shared" si="29"/>
        <v>-4.3971625233004685E-3</v>
      </c>
      <c r="K951" s="4">
        <f>'[2]Marketshare 2015'!$ER$69</f>
        <v>7879917.4281000001</v>
      </c>
      <c r="L951" s="29">
        <f t="shared" si="30"/>
        <v>5.0611482923840156E-2</v>
      </c>
      <c r="M951" s="4">
        <v>309</v>
      </c>
      <c r="N951" s="4">
        <f>'[2]Marketshare 2015'!$ER$26</f>
        <v>170858760</v>
      </c>
      <c r="O951" s="12">
        <f t="shared" si="31"/>
        <v>-7.4530516908736133E-2</v>
      </c>
      <c r="P951" s="4">
        <f>'[2]Marketshare 2015'!$ER$79</f>
        <v>3700267.4699999997</v>
      </c>
      <c r="Q951" s="29">
        <f t="shared" si="32"/>
        <v>0.24063198749657319</v>
      </c>
      <c r="R951" s="49">
        <v>1137789</v>
      </c>
      <c r="S951" s="11">
        <f t="shared" si="33"/>
        <v>1.4075807756890546E-2</v>
      </c>
      <c r="T951" s="4">
        <v>4105</v>
      </c>
      <c r="U951" s="38">
        <f>[1]Data!$X946</f>
        <v>802267.43</v>
      </c>
      <c r="V951" s="38">
        <f>[1]Data!$Y946</f>
        <v>3221926.26</v>
      </c>
      <c r="W951" s="51">
        <v>1394</v>
      </c>
      <c r="X951" s="50" t="e">
        <f>'[3]From Apr 2018'!$ER$10</f>
        <v>#REF!</v>
      </c>
      <c r="Y951" s="11" t="e">
        <f t="shared" si="25"/>
        <v>#REF!</v>
      </c>
      <c r="Z951" s="50" t="e">
        <f>'[3]From Apr 2018'!$ER$18</f>
        <v>#REF!</v>
      </c>
      <c r="AA951" s="29" t="e">
        <f t="shared" si="24"/>
        <v>#REF!</v>
      </c>
    </row>
    <row r="952" spans="1:27" ht="13" x14ac:dyDescent="0.3">
      <c r="A952" s="35">
        <v>42764</v>
      </c>
      <c r="B952" s="86" t="e">
        <f t="shared" si="26"/>
        <v>#REF!</v>
      </c>
      <c r="C952" s="13" t="e">
        <f t="shared" si="27"/>
        <v>#REF!</v>
      </c>
      <c r="D952" s="47">
        <f>[1]Data!$AJ947</f>
        <v>4110316</v>
      </c>
      <c r="E952" s="91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2015'!$ES$15</f>
        <v>2064601700.7800002</v>
      </c>
      <c r="J952" s="48">
        <f t="shared" si="29"/>
        <v>0.15646239140664164</v>
      </c>
      <c r="K952" s="4">
        <f>'[2]Marketshare 2015'!$ES$69</f>
        <v>9505963.8593999986</v>
      </c>
      <c r="L952" s="29">
        <f t="shared" si="30"/>
        <v>5.1158448925086315E-2</v>
      </c>
      <c r="M952" s="4">
        <v>309</v>
      </c>
      <c r="N952" s="4">
        <f>'[2]Marketshare 2015'!$ES$26</f>
        <v>189314905</v>
      </c>
      <c r="O952" s="12">
        <f t="shared" si="31"/>
        <v>7.6975713691965542E-2</v>
      </c>
      <c r="P952" s="4">
        <f>'[2]Marketshare 2015'!$ES$79</f>
        <v>3381130.71</v>
      </c>
      <c r="Q952" s="29">
        <f t="shared" si="32"/>
        <v>0.19844247868386275</v>
      </c>
      <c r="R952" s="49">
        <v>1503942.38</v>
      </c>
      <c r="S952" s="11">
        <f t="shared" si="33"/>
        <v>0.16372766714083142</v>
      </c>
      <c r="T952" s="4">
        <v>4105</v>
      </c>
      <c r="U952" s="38">
        <f>[1]Data!$X947</f>
        <v>1298355.1000000001</v>
      </c>
      <c r="V952" s="38">
        <f>[1]Data!$Y947</f>
        <v>4809663.99</v>
      </c>
      <c r="W952" s="51">
        <v>1394</v>
      </c>
      <c r="X952" s="50" t="e">
        <f>'[3]From Apr 2018'!$ES$10</f>
        <v>#REF!</v>
      </c>
      <c r="Y952" s="11" t="e">
        <f t="shared" si="25"/>
        <v>#REF!</v>
      </c>
      <c r="Z952" s="50" t="e">
        <f>'[3]From Apr 2018'!$ES$18</f>
        <v>#REF!</v>
      </c>
      <c r="AA952" s="29" t="e">
        <f t="shared" si="24"/>
        <v>#REF!</v>
      </c>
    </row>
    <row r="953" spans="1:27" ht="13" x14ac:dyDescent="0.3">
      <c r="A953" s="35">
        <v>42771</v>
      </c>
      <c r="B953" s="86" t="e">
        <f t="shared" si="26"/>
        <v>#REF!</v>
      </c>
      <c r="C953" s="13" t="e">
        <f t="shared" si="27"/>
        <v>#REF!</v>
      </c>
      <c r="D953" s="47">
        <f>[1]Data!$AJ948</f>
        <v>9866917.5</v>
      </c>
      <c r="E953" s="91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2015'!$ET$15</f>
        <v>2060431813.45</v>
      </c>
      <c r="J953" s="48">
        <f t="shared" si="29"/>
        <v>-3.1898248302694165E-2</v>
      </c>
      <c r="K953" s="4">
        <f>'[2]Marketshare 2015'!$ET$69</f>
        <v>8980067.5424999986</v>
      </c>
      <c r="L953" s="29">
        <f t="shared" si="30"/>
        <v>4.842602778634552E-2</v>
      </c>
      <c r="M953" s="4">
        <v>309</v>
      </c>
      <c r="N953" s="4">
        <f>'[2]Marketshare 2015'!$ET$26</f>
        <v>178920630</v>
      </c>
      <c r="O953" s="12">
        <f t="shared" si="31"/>
        <v>-8.0958125005024195E-2</v>
      </c>
      <c r="P953" s="4">
        <f>'[2]Marketshare 2015'!$ET$79</f>
        <v>4038412.6349999998</v>
      </c>
      <c r="Q953" s="29">
        <f t="shared" si="32"/>
        <v>0.2507885843013184</v>
      </c>
      <c r="R953" s="49">
        <v>1432586.89</v>
      </c>
      <c r="S953" s="11">
        <f t="shared" si="33"/>
        <v>-0.12388002729194336</v>
      </c>
      <c r="T953" s="4">
        <v>4105</v>
      </c>
      <c r="U953" s="38">
        <f>[1]Data!$X948</f>
        <v>835124.72</v>
      </c>
      <c r="V953" s="38">
        <f>[1]Data!$Y948</f>
        <v>4143327.18</v>
      </c>
      <c r="W953" s="51">
        <v>1394</v>
      </c>
      <c r="X953" s="50" t="e">
        <f>'[3]From Apr 2018'!$ET$10</f>
        <v>#REF!</v>
      </c>
      <c r="Y953" s="11" t="e">
        <f t="shared" si="25"/>
        <v>#REF!</v>
      </c>
      <c r="Z953" s="50" t="e">
        <f>'[3]From Apr 2018'!$ET$18</f>
        <v>#REF!</v>
      </c>
      <c r="AA953" s="29" t="e">
        <f t="shared" si="24"/>
        <v>#REF!</v>
      </c>
    </row>
    <row r="954" spans="1:27" ht="13" x14ac:dyDescent="0.3">
      <c r="A954" s="35">
        <v>42778</v>
      </c>
      <c r="B954" s="86" t="e">
        <f t="shared" si="26"/>
        <v>#REF!</v>
      </c>
      <c r="C954" s="13" t="e">
        <f t="shared" si="27"/>
        <v>#REF!</v>
      </c>
      <c r="D954" s="47">
        <f>[1]Data!$AJ949</f>
        <v>4052873</v>
      </c>
      <c r="E954" s="91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2015'!$EU$15</f>
        <v>1947273567.9899998</v>
      </c>
      <c r="J954" s="48">
        <f t="shared" si="29"/>
        <v>-2.9736822112695793E-2</v>
      </c>
      <c r="K954" s="4">
        <f>'[2]Marketshare 2015'!$EU$69</f>
        <v>8359847.2025999986</v>
      </c>
      <c r="L954" s="29">
        <f t="shared" si="30"/>
        <v>4.7701151326097091E-2</v>
      </c>
      <c r="M954" s="4">
        <v>309</v>
      </c>
      <c r="N954" s="4">
        <f>'[2]Marketshare 2015'!$EU$26</f>
        <v>169440960</v>
      </c>
      <c r="O954" s="12">
        <f t="shared" si="31"/>
        <v>-8.2858308067740305E-2</v>
      </c>
      <c r="P954" s="4">
        <f>'[2]Marketshare 2015'!$EU$79</f>
        <v>3692462.4449999998</v>
      </c>
      <c r="Q954" s="29">
        <f t="shared" si="32"/>
        <v>0.24213366413882453</v>
      </c>
      <c r="R954" s="49">
        <v>1444293.09</v>
      </c>
      <c r="S954" s="11">
        <f t="shared" si="33"/>
        <v>-9.8546986604729825E-2</v>
      </c>
      <c r="T954" s="4">
        <v>4105</v>
      </c>
      <c r="U954" s="38">
        <f>[1]Data!$X949</f>
        <v>1139734.23</v>
      </c>
      <c r="V954" s="38">
        <f>[1]Data!$Y949</f>
        <v>3946760.18</v>
      </c>
      <c r="W954" s="51">
        <v>1394</v>
      </c>
      <c r="X954" s="50" t="e">
        <f>'[3]From Apr 2018'!$EU$10</f>
        <v>#REF!</v>
      </c>
      <c r="Y954" s="11" t="e">
        <f t="shared" si="25"/>
        <v>#REF!</v>
      </c>
      <c r="Z954" s="50" t="e">
        <f>'[3]From Apr 2018'!$EU$18</f>
        <v>#REF!</v>
      </c>
      <c r="AA954" s="29" t="e">
        <f t="shared" si="24"/>
        <v>#REF!</v>
      </c>
    </row>
    <row r="955" spans="1:27" ht="13" x14ac:dyDescent="0.3">
      <c r="A955" s="35">
        <v>42785</v>
      </c>
      <c r="B955" s="86" t="e">
        <f t="shared" si="26"/>
        <v>#REF!</v>
      </c>
      <c r="C955" s="13" t="e">
        <f t="shared" si="27"/>
        <v>#REF!</v>
      </c>
      <c r="D955" s="47">
        <f>[1]Data!$AJ950</f>
        <v>7269050</v>
      </c>
      <c r="E955" s="91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2015'!$EV$15</f>
        <v>1911450521.6299999</v>
      </c>
      <c r="J955" s="48">
        <f t="shared" si="29"/>
        <v>-3.0388076156532273E-3</v>
      </c>
      <c r="K955" s="4">
        <f>'[2]Marketshare 2015'!$EV$69</f>
        <v>8667170.1341999993</v>
      </c>
      <c r="L955" s="29">
        <f t="shared" si="30"/>
        <v>5.0381576342283782E-2</v>
      </c>
      <c r="M955" s="4">
        <v>309</v>
      </c>
      <c r="N955" s="4">
        <f>'[2]Marketshare 2015'!$EV$26</f>
        <v>211506835</v>
      </c>
      <c r="O955" s="12">
        <f t="shared" si="31"/>
        <v>0.20992217963382931</v>
      </c>
      <c r="P955" s="4">
        <f>'[2]Marketshare 2015'!$EV$79</f>
        <v>5040161.3250000002</v>
      </c>
      <c r="Q955" s="29">
        <f t="shared" si="32"/>
        <v>0.26477533220143928</v>
      </c>
      <c r="R955" s="49">
        <v>1370423.2000000002</v>
      </c>
      <c r="S955" s="11">
        <f t="shared" si="33"/>
        <v>0.1627302626591538</v>
      </c>
      <c r="T955" s="4">
        <v>4105</v>
      </c>
      <c r="U955" s="38">
        <f>[1]Data!$X950</f>
        <v>1391439.27</v>
      </c>
      <c r="V955" s="38">
        <f>[1]Data!$Y950</f>
        <v>5408799.6599999992</v>
      </c>
      <c r="W955" s="51">
        <v>1394</v>
      </c>
      <c r="X955" s="50" t="e">
        <f>'[3]From Apr 2018'!$EV$10</f>
        <v>#REF!</v>
      </c>
      <c r="Y955" s="11" t="e">
        <f t="shared" si="25"/>
        <v>#REF!</v>
      </c>
      <c r="Z955" s="50" t="e">
        <f>'[3]From Apr 2018'!$EV$18</f>
        <v>#REF!</v>
      </c>
      <c r="AA955" s="29" t="e">
        <f t="shared" ref="AA955:AA1018" si="34">(Z955/0.15)/X955</f>
        <v>#REF!</v>
      </c>
    </row>
    <row r="956" spans="1:27" ht="13" x14ac:dyDescent="0.3">
      <c r="A956" s="35">
        <v>42792</v>
      </c>
      <c r="B956" s="86" t="e">
        <f t="shared" si="26"/>
        <v>#REF!</v>
      </c>
      <c r="C956" s="13" t="e">
        <f t="shared" si="27"/>
        <v>#REF!</v>
      </c>
      <c r="D956" s="47">
        <f>[1]Data!$AJ951</f>
        <v>5488990</v>
      </c>
      <c r="E956" s="91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2015'!$EW$15</f>
        <v>2047576317.4099998</v>
      </c>
      <c r="J956" s="48">
        <f t="shared" si="29"/>
        <v>0.11174777849998274</v>
      </c>
      <c r="K956" s="4">
        <f>'[2]Marketshare 2015'!$EW$69</f>
        <v>9094183.7661000025</v>
      </c>
      <c r="L956" s="29">
        <f t="shared" si="30"/>
        <v>4.9349313835498336E-2</v>
      </c>
      <c r="M956" s="4">
        <v>309</v>
      </c>
      <c r="N956" s="4">
        <f>'[2]Marketshare 2015'!$EW$26</f>
        <v>183947875</v>
      </c>
      <c r="O956" s="12">
        <f t="shared" si="31"/>
        <v>4.928535112847543E-2</v>
      </c>
      <c r="P956" s="4">
        <f>'[2]Marketshare 2015'!$EW$79</f>
        <v>4614024.0599999996</v>
      </c>
      <c r="Q956" s="29">
        <f t="shared" si="32"/>
        <v>0.27870359470040085</v>
      </c>
      <c r="R956" s="49">
        <v>1414699.6799999997</v>
      </c>
      <c r="S956" s="11">
        <f t="shared" si="33"/>
        <v>0.13456300411756539</v>
      </c>
      <c r="T956" s="4">
        <v>4105</v>
      </c>
      <c r="U956" s="38">
        <f>[1]Data!$X951</f>
        <v>947124.75</v>
      </c>
      <c r="V956" s="38">
        <f>[1]Data!$Y951</f>
        <v>3056059.94</v>
      </c>
      <c r="W956" s="51">
        <v>1394</v>
      </c>
      <c r="X956" s="50" t="e">
        <f>'[3]From Apr 2018'!$EW$10</f>
        <v>#REF!</v>
      </c>
      <c r="Y956" s="11" t="e">
        <f t="shared" si="25"/>
        <v>#REF!</v>
      </c>
      <c r="Z956" s="50" t="e">
        <f>'[3]From Apr 2018'!$EW$18</f>
        <v>#REF!</v>
      </c>
      <c r="AA956" s="29" t="e">
        <f t="shared" si="34"/>
        <v>#REF!</v>
      </c>
    </row>
    <row r="957" spans="1:27" ht="13" x14ac:dyDescent="0.3">
      <c r="A957" s="35">
        <v>42799</v>
      </c>
      <c r="B957" s="86" t="e">
        <f t="shared" si="26"/>
        <v>#REF!</v>
      </c>
      <c r="C957" s="13" t="e">
        <f t="shared" si="27"/>
        <v>#REF!</v>
      </c>
      <c r="D957" s="47">
        <f>[1]Data!$AJ952</f>
        <v>4296695.5</v>
      </c>
      <c r="E957" s="91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2015'!$EX$15</f>
        <v>2164467249.6799998</v>
      </c>
      <c r="J957" s="48">
        <f t="shared" si="29"/>
        <v>-2.5233894995929318E-2</v>
      </c>
      <c r="K957" s="4">
        <f>'[2]Marketshare 2015'!$EX$69</f>
        <v>9723995.128800001</v>
      </c>
      <c r="L957" s="29">
        <f t="shared" si="30"/>
        <v>4.9917313526445621E-2</v>
      </c>
      <c r="M957" s="4">
        <v>309</v>
      </c>
      <c r="N957" s="4">
        <f>'[2]Marketshare 2015'!$EX$26</f>
        <v>192331915</v>
      </c>
      <c r="O957" s="12">
        <f t="shared" si="31"/>
        <v>-2.5143228339386536E-2</v>
      </c>
      <c r="P957" s="4">
        <f>'[2]Marketshare 2015'!$EX$79</f>
        <v>2800844.1639</v>
      </c>
      <c r="Q957" s="29">
        <f t="shared" si="32"/>
        <v>0.16180617091032448</v>
      </c>
      <c r="R957" s="49">
        <v>1801351.94</v>
      </c>
      <c r="S957" s="11">
        <f t="shared" si="33"/>
        <v>0.16900571282907695</v>
      </c>
      <c r="T957" s="4">
        <v>4105</v>
      </c>
      <c r="U957" s="38">
        <f>[1]Data!$X952</f>
        <v>1153910.55</v>
      </c>
      <c r="V957" s="38">
        <f>[1]Data!$Y952</f>
        <v>4836852.08</v>
      </c>
      <c r="W957" s="51">
        <v>1394</v>
      </c>
      <c r="X957" s="50" t="e">
        <f>'[3]From Apr 2018'!$EX$10</f>
        <v>#REF!</v>
      </c>
      <c r="Y957" s="11" t="e">
        <f t="shared" si="25"/>
        <v>#REF!</v>
      </c>
      <c r="Z957" s="50" t="e">
        <f>'[3]From Apr 2018'!$EX$18</f>
        <v>#REF!</v>
      </c>
      <c r="AA957" s="29" t="e">
        <f t="shared" si="34"/>
        <v>#REF!</v>
      </c>
    </row>
    <row r="958" spans="1:27" ht="13" x14ac:dyDescent="0.3">
      <c r="A958" s="35">
        <v>42806</v>
      </c>
      <c r="B958" s="86" t="e">
        <f t="shared" si="26"/>
        <v>#REF!</v>
      </c>
      <c r="C958" s="13" t="e">
        <f t="shared" si="27"/>
        <v>#REF!</v>
      </c>
      <c r="D958" s="47">
        <f>[1]Data!$AJ953</f>
        <v>1837230</v>
      </c>
      <c r="E958" s="91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2015'!$EY$15</f>
        <v>1895018211.7000003</v>
      </c>
      <c r="J958" s="48">
        <f t="shared" si="29"/>
        <v>-0.11836742920798071</v>
      </c>
      <c r="K958" s="4">
        <f>'[2]Marketshare 2015'!$EY$69</f>
        <v>8861228.214300001</v>
      </c>
      <c r="L958" s="29">
        <f t="shared" si="30"/>
        <v>5.19562770753925E-2</v>
      </c>
      <c r="M958" s="4">
        <v>309</v>
      </c>
      <c r="N958" s="4">
        <f>'[2]Marketshare 2015'!$EY$26</f>
        <v>171920970</v>
      </c>
      <c r="O958" s="12">
        <f t="shared" si="31"/>
        <v>-0.11728544007465036</v>
      </c>
      <c r="P958" s="4">
        <f>'[2]Marketshare 2015'!$EY$79</f>
        <v>2688659.6850000001</v>
      </c>
      <c r="Q958" s="29">
        <f t="shared" si="32"/>
        <v>0.17376586753785767</v>
      </c>
      <c r="R958" s="49">
        <v>1403462.64</v>
      </c>
      <c r="S958" s="11">
        <f t="shared" si="33"/>
        <v>-0.14577250426989696</v>
      </c>
      <c r="T958" s="4">
        <v>4105</v>
      </c>
      <c r="U958" s="38">
        <f>[1]Data!$X953</f>
        <v>994602.88</v>
      </c>
      <c r="V958" s="38">
        <f>[1]Data!$Y953</f>
        <v>4236835.71</v>
      </c>
      <c r="W958" s="51">
        <v>1394</v>
      </c>
      <c r="X958" s="50" t="e">
        <f>'[3]From Apr 2018'!$EY$10</f>
        <v>#REF!</v>
      </c>
      <c r="Y958" s="11" t="e">
        <f t="shared" si="25"/>
        <v>#REF!</v>
      </c>
      <c r="Z958" s="50" t="e">
        <f>'[3]From Apr 2018'!$EY$18</f>
        <v>#REF!</v>
      </c>
      <c r="AA958" s="29" t="e">
        <f t="shared" si="34"/>
        <v>#REF!</v>
      </c>
    </row>
    <row r="959" spans="1:27" ht="13" x14ac:dyDescent="0.3">
      <c r="A959" s="35">
        <v>42813</v>
      </c>
      <c r="B959" s="86" t="e">
        <f t="shared" si="26"/>
        <v>#REF!</v>
      </c>
      <c r="C959" s="13" t="e">
        <f t="shared" si="27"/>
        <v>#REF!</v>
      </c>
      <c r="D959" s="47">
        <f>[1]Data!$AJ954</f>
        <v>4880590</v>
      </c>
      <c r="E959" s="91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2015'!$EZ$15</f>
        <v>1837786169.72</v>
      </c>
      <c r="J959" s="48">
        <f t="shared" si="29"/>
        <v>-5.9826849896880585E-2</v>
      </c>
      <c r="K959" s="4">
        <f>'[2]Marketshare 2015'!$EZ$69</f>
        <v>8080801.2845999999</v>
      </c>
      <c r="L959" s="29">
        <f t="shared" si="30"/>
        <v>4.8855891082083637E-2</v>
      </c>
      <c r="M959" s="4">
        <v>309</v>
      </c>
      <c r="N959" s="4">
        <f>'[2]Marketshare 2015'!$EZ$26</f>
        <v>174828165</v>
      </c>
      <c r="O959" s="12">
        <f t="shared" si="31"/>
        <v>-8.1758949819120463E-2</v>
      </c>
      <c r="P959" s="4">
        <f>'[2]Marketshare 2015'!$EZ$79</f>
        <v>2901935.07</v>
      </c>
      <c r="Q959" s="29">
        <f t="shared" si="32"/>
        <v>0.18443094109006977</v>
      </c>
      <c r="R959" s="49">
        <v>1300101.6299999999</v>
      </c>
      <c r="S959" s="11">
        <f t="shared" si="33"/>
        <v>-4.6081002127154047E-2</v>
      </c>
      <c r="T959" s="4">
        <v>4105</v>
      </c>
      <c r="U959" s="38">
        <f>[1]Data!$X954</f>
        <v>1055466.28</v>
      </c>
      <c r="V959" s="38">
        <f>[1]Data!$Y954</f>
        <v>3452880.96</v>
      </c>
      <c r="W959" s="51">
        <v>1394</v>
      </c>
      <c r="X959" s="50" t="e">
        <f>'[3]From Apr 2018'!$EZ$10</f>
        <v>#REF!</v>
      </c>
      <c r="Y959" s="11" t="e">
        <f t="shared" si="25"/>
        <v>#REF!</v>
      </c>
      <c r="Z959" s="50" t="e">
        <f>'[3]From Apr 2018'!$EZ$18</f>
        <v>#REF!</v>
      </c>
      <c r="AA959" s="29" t="e">
        <f t="shared" si="34"/>
        <v>#REF!</v>
      </c>
    </row>
    <row r="960" spans="1:27" ht="13" x14ac:dyDescent="0.3">
      <c r="A960" s="35">
        <v>42820</v>
      </c>
      <c r="B960" s="86" t="e">
        <f t="shared" si="26"/>
        <v>#REF!</v>
      </c>
      <c r="C960" s="13" t="e">
        <f t="shared" si="27"/>
        <v>#REF!</v>
      </c>
      <c r="D960" s="47">
        <f>[1]Data!$AJ955</f>
        <v>5372458.7799999993</v>
      </c>
      <c r="E960" s="91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2015'!$FA$15</f>
        <v>2174461693</v>
      </c>
      <c r="J960" s="48">
        <f t="shared" si="29"/>
        <v>0.12223732675678689</v>
      </c>
      <c r="K960" s="4">
        <f>'[2]Marketshare 2015'!$FA$69</f>
        <v>9774487.3274999987</v>
      </c>
      <c r="L960" s="29">
        <f t="shared" si="30"/>
        <v>4.9945885503350634E-2</v>
      </c>
      <c r="M960" s="4">
        <v>309</v>
      </c>
      <c r="N960" s="4">
        <f>'[2]Marketshare 2015'!$FA$26</f>
        <v>196470315</v>
      </c>
      <c r="O960" s="12">
        <f t="shared" si="31"/>
        <v>-6.0899856006787378E-2</v>
      </c>
      <c r="P960" s="4">
        <f>'[2]Marketshare 2015'!$FA$79</f>
        <v>3197065.0949999997</v>
      </c>
      <c r="Q960" s="29">
        <f t="shared" si="32"/>
        <v>0.18080566267733628</v>
      </c>
      <c r="R960" s="49">
        <v>1585443.9700000002</v>
      </c>
      <c r="S960" s="11">
        <f t="shared" si="33"/>
        <v>0.18800159904446989</v>
      </c>
      <c r="T960" s="4">
        <v>4105</v>
      </c>
      <c r="U960" s="38">
        <f>[1]Data!$X955</f>
        <v>1183191.1000000001</v>
      </c>
      <c r="V960" s="38">
        <f>[1]Data!$Y955</f>
        <v>2869694.46</v>
      </c>
      <c r="W960" s="51">
        <v>1394</v>
      </c>
      <c r="X960" s="50" t="e">
        <f>'[3]From Apr 2018'!$FA$10</f>
        <v>#REF!</v>
      </c>
      <c r="Y960" s="11" t="e">
        <f t="shared" si="25"/>
        <v>#REF!</v>
      </c>
      <c r="Z960" s="50" t="e">
        <f>'[3]From Apr 2018'!$FA$18</f>
        <v>#REF!</v>
      </c>
      <c r="AA960" s="29" t="e">
        <f t="shared" si="34"/>
        <v>#REF!</v>
      </c>
    </row>
    <row r="961" spans="1:27" ht="13" x14ac:dyDescent="0.3">
      <c r="A961" s="35">
        <v>42827</v>
      </c>
      <c r="B961" s="86" t="e">
        <f>+K961+P961+R961+U961+V961+Z961</f>
        <v>#REF!</v>
      </c>
      <c r="C961" s="13" t="e">
        <f>(B961/B908)-1</f>
        <v>#REF!</v>
      </c>
      <c r="D961" s="47">
        <f>[1]Data!$AJ956</f>
        <v>10016122.35</v>
      </c>
      <c r="E961" s="91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2015'!$FB$15</f>
        <v>2249752250.8499999</v>
      </c>
      <c r="J961" s="48">
        <f>(I961/I908)-1</f>
        <v>-5.1833052442396887E-2</v>
      </c>
      <c r="K961" s="4">
        <f>'[2]Marketshare 2015'!$FB$69</f>
        <v>9981823.7897999994</v>
      </c>
      <c r="L961" s="29">
        <f>(K961/0.09)/I961</f>
        <v>4.9298385268020682E-2</v>
      </c>
      <c r="M961" s="4">
        <v>309</v>
      </c>
      <c r="N961" s="4">
        <f>'[2]Marketshare 2015'!$FB$26</f>
        <v>203077558</v>
      </c>
      <c r="O961" s="12">
        <f>(N961/N908)-1</f>
        <v>5.2679732724574269E-2</v>
      </c>
      <c r="P961" s="4">
        <f>'[2]Marketshare 2015'!$FB$79</f>
        <v>3890729.3849999998</v>
      </c>
      <c r="Q961" s="29">
        <f>(P961/0.09)/N961</f>
        <v>0.21287594220529282</v>
      </c>
      <c r="R961" s="49">
        <v>1673950.0100000002</v>
      </c>
      <c r="S961" s="11">
        <f t="shared" si="33"/>
        <v>8.7307657309650288E-2</v>
      </c>
      <c r="T961" s="4">
        <v>4105</v>
      </c>
      <c r="U961" s="38">
        <f>[1]Data!$X956</f>
        <v>908417.24</v>
      </c>
      <c r="V961" s="38">
        <f>[1]Data!$Y956</f>
        <v>4732610.29</v>
      </c>
      <c r="W961" s="51">
        <f t="shared" ref="W961:W1049" si="35">488+494+318+293+673</f>
        <v>2266</v>
      </c>
      <c r="X961" s="50" t="e">
        <f>'[3]From Apr 2018'!$FB$10</f>
        <v>#REF!</v>
      </c>
      <c r="Y961" s="11" t="e">
        <f t="shared" si="25"/>
        <v>#REF!</v>
      </c>
      <c r="Z961" s="50" t="e">
        <f>'[3]From Apr 2018'!$FB$18</f>
        <v>#REF!</v>
      </c>
      <c r="AA961" s="29" t="e">
        <f t="shared" si="34"/>
        <v>#REF!</v>
      </c>
    </row>
    <row r="962" spans="1:27" ht="13" x14ac:dyDescent="0.3">
      <c r="A962" s="35">
        <v>42834</v>
      </c>
      <c r="B962" s="86" t="e">
        <f t="shared" si="26"/>
        <v>#REF!</v>
      </c>
      <c r="C962" s="13" t="e">
        <f t="shared" si="27"/>
        <v>#REF!</v>
      </c>
      <c r="D962" s="47">
        <f>[1]Data!$AJ957</f>
        <v>5437018.4700000007</v>
      </c>
      <c r="E962" s="91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2015'!$FC$15</f>
        <v>2128224392.9400003</v>
      </c>
      <c r="J962" s="48">
        <f t="shared" si="29"/>
        <v>-4.7677931654199313E-2</v>
      </c>
      <c r="K962" s="4">
        <f>'[2]Marketshare 2015'!$FC$69</f>
        <v>9615869.4050999992</v>
      </c>
      <c r="L962" s="29">
        <f t="shared" si="30"/>
        <v>5.0202879801787968E-2</v>
      </c>
      <c r="M962" s="4">
        <f t="shared" ref="M962:M1039" si="37">82+68+45+51+22+60+30</f>
        <v>358</v>
      </c>
      <c r="N962" s="4">
        <f>'[2]Marketshare 2015'!$FC$26</f>
        <v>204608705</v>
      </c>
      <c r="O962" s="12">
        <f t="shared" si="31"/>
        <v>4.3728554994298952E-2</v>
      </c>
      <c r="P962" s="4">
        <f>'[2]Marketshare 2015'!$FC$79</f>
        <v>3372404.8049999997</v>
      </c>
      <c r="Q962" s="29">
        <f t="shared" si="32"/>
        <v>0.18313572973349301</v>
      </c>
      <c r="R962" s="49">
        <v>1422362.2899999998</v>
      </c>
      <c r="S962" s="11">
        <f t="shared" si="33"/>
        <v>-0.11246914018499155</v>
      </c>
      <c r="T962" s="4">
        <v>4105</v>
      </c>
      <c r="U962" s="38">
        <f>[1]Data!$X957</f>
        <v>1142119.77</v>
      </c>
      <c r="V962" s="38">
        <f>[1]Data!$Y957</f>
        <v>4170179.27</v>
      </c>
      <c r="W962" s="51">
        <f t="shared" si="35"/>
        <v>2266</v>
      </c>
      <c r="X962" s="50" t="e">
        <f>'[3]From Apr 2018'!$FC$10</f>
        <v>#REF!</v>
      </c>
      <c r="Y962" s="11" t="e">
        <f t="shared" si="25"/>
        <v>#REF!</v>
      </c>
      <c r="Z962" s="50" t="e">
        <f>'[3]From Apr 2018'!$FC$18</f>
        <v>#REF!</v>
      </c>
      <c r="AA962" s="29" t="e">
        <f t="shared" si="34"/>
        <v>#REF!</v>
      </c>
    </row>
    <row r="963" spans="1:27" ht="13" x14ac:dyDescent="0.3">
      <c r="A963" s="35">
        <v>42841</v>
      </c>
      <c r="B963" s="86" t="e">
        <f t="shared" si="26"/>
        <v>#REF!</v>
      </c>
      <c r="C963" s="13" t="e">
        <f t="shared" si="27"/>
        <v>#REF!</v>
      </c>
      <c r="D963" s="47">
        <f>[1]Data!$AJ958</f>
        <v>5913014</v>
      </c>
      <c r="E963" s="91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2015'!$FD$15</f>
        <v>2070357646.9699998</v>
      </c>
      <c r="J963" s="48">
        <f t="shared" si="29"/>
        <v>1.8411511576121864E-3</v>
      </c>
      <c r="K963" s="4">
        <f>'[2]Marketshare 2015'!$FD$69</f>
        <v>9787240.7792999987</v>
      </c>
      <c r="L963" s="29">
        <f t="shared" si="30"/>
        <v>5.2525765260486794E-2</v>
      </c>
      <c r="M963" s="4">
        <f t="shared" si="37"/>
        <v>358</v>
      </c>
      <c r="N963" s="4">
        <f>'[2]Marketshare 2015'!$FD$26</f>
        <v>209464645</v>
      </c>
      <c r="O963" s="12">
        <f t="shared" si="31"/>
        <v>0.12032098789731438</v>
      </c>
      <c r="P963" s="4">
        <f>'[2]Marketshare 2015'!$FD$79</f>
        <v>3347663.5349999997</v>
      </c>
      <c r="Q963" s="29">
        <f t="shared" si="32"/>
        <v>0.17757775542502649</v>
      </c>
      <c r="R963" s="49">
        <v>1114978.97</v>
      </c>
      <c r="S963" s="11">
        <f t="shared" si="33"/>
        <v>-0.15484730929575219</v>
      </c>
      <c r="T963" s="4">
        <v>4105</v>
      </c>
      <c r="U963" s="38">
        <f>[1]Data!$X958</f>
        <v>1085567.25</v>
      </c>
      <c r="V963" s="38">
        <f>[1]Data!$Y958</f>
        <v>3493183.8</v>
      </c>
      <c r="W963" s="51">
        <f t="shared" si="35"/>
        <v>2266</v>
      </c>
      <c r="X963" s="50" t="e">
        <f>'[3]From Apr 2018'!$FD$10</f>
        <v>#REF!</v>
      </c>
      <c r="Y963" s="11" t="e">
        <f t="shared" si="25"/>
        <v>#REF!</v>
      </c>
      <c r="Z963" s="50" t="e">
        <f>'[3]From Apr 2018'!$FD$18</f>
        <v>#REF!</v>
      </c>
      <c r="AA963" s="29" t="e">
        <f t="shared" si="34"/>
        <v>#REF!</v>
      </c>
    </row>
    <row r="964" spans="1:27" ht="13" x14ac:dyDescent="0.3">
      <c r="A964" s="35">
        <v>42848</v>
      </c>
      <c r="B964" s="86" t="e">
        <f t="shared" si="26"/>
        <v>#REF!</v>
      </c>
      <c r="C964" s="13" t="e">
        <f t="shared" si="27"/>
        <v>#REF!</v>
      </c>
      <c r="D964" s="47">
        <f>[1]Data!$AJ959</f>
        <v>7239236.2699999996</v>
      </c>
      <c r="E964" s="91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2015'!$FE$15</f>
        <v>1999410811.5700002</v>
      </c>
      <c r="J964" s="48">
        <f t="shared" si="29"/>
        <v>3.8597300809093626E-2</v>
      </c>
      <c r="K964" s="4">
        <f>'[2]Marketshare 2015'!$FE$69</f>
        <v>8288257.8104999987</v>
      </c>
      <c r="L964" s="29">
        <f t="shared" si="30"/>
        <v>4.6059445571211374E-2</v>
      </c>
      <c r="M964" s="4">
        <f t="shared" si="37"/>
        <v>358</v>
      </c>
      <c r="N964" s="4">
        <f>'[2]Marketshare 2015'!$FE$26</f>
        <v>191411430</v>
      </c>
      <c r="O964" s="12">
        <f t="shared" si="31"/>
        <v>-1.7450807716030914E-2</v>
      </c>
      <c r="P964" s="4">
        <f>'[2]Marketshare 2015'!$FE$79</f>
        <v>4105617.9299999997</v>
      </c>
      <c r="Q964" s="29">
        <f t="shared" si="32"/>
        <v>0.2383242056130086</v>
      </c>
      <c r="R964" s="49">
        <v>1016784.79</v>
      </c>
      <c r="S964" s="11">
        <f t="shared" si="33"/>
        <v>-0.18008974764787944</v>
      </c>
      <c r="T964" s="4">
        <v>4105</v>
      </c>
      <c r="U964" s="38">
        <f>[1]Data!$X959</f>
        <v>727635.06</v>
      </c>
      <c r="V964" s="38">
        <f>[1]Data!$Y959</f>
        <v>4903696.79</v>
      </c>
      <c r="W964" s="51">
        <f t="shared" si="35"/>
        <v>2266</v>
      </c>
      <c r="X964" s="50" t="e">
        <f>'[3]From Apr 2018'!$FE$10</f>
        <v>#REF!</v>
      </c>
      <c r="Y964" s="11" t="e">
        <f t="shared" si="25"/>
        <v>#REF!</v>
      </c>
      <c r="Z964" s="50" t="e">
        <f>'[3]From Apr 2018'!$FE$18</f>
        <v>#REF!</v>
      </c>
      <c r="AA964" s="29" t="e">
        <f t="shared" si="34"/>
        <v>#REF!</v>
      </c>
    </row>
    <row r="965" spans="1:27" ht="13" x14ac:dyDescent="0.3">
      <c r="A965" s="35">
        <v>42855</v>
      </c>
      <c r="B965" s="86" t="e">
        <f t="shared" si="26"/>
        <v>#REF!</v>
      </c>
      <c r="C965" s="13" t="e">
        <f t="shared" si="27"/>
        <v>#REF!</v>
      </c>
      <c r="D965" s="47">
        <f>[1]Data!$AJ960</f>
        <v>11121967</v>
      </c>
      <c r="E965" s="91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2015'!$FF$15</f>
        <v>2582832642.1100001</v>
      </c>
      <c r="J965" s="48">
        <f t="shared" si="29"/>
        <v>0.32443599274908608</v>
      </c>
      <c r="K965" s="4">
        <f>'[2]Marketshare 2015'!$FF$69</f>
        <v>12525385.2183</v>
      </c>
      <c r="L965" s="29">
        <f t="shared" si="30"/>
        <v>5.3883067993250509E-2</v>
      </c>
      <c r="M965" s="4">
        <f t="shared" si="37"/>
        <v>358</v>
      </c>
      <c r="N965" s="4">
        <f>'[2]Marketshare 2015'!$FF$26</f>
        <v>275600500</v>
      </c>
      <c r="O965" s="12">
        <f t="shared" si="31"/>
        <v>0.56454699790458385</v>
      </c>
      <c r="P965" s="4">
        <f>'[2]Marketshare 2015'!$FF$79</f>
        <v>5752849.5899999999</v>
      </c>
      <c r="Q965" s="29">
        <f t="shared" si="32"/>
        <v>0.23193191231510829</v>
      </c>
      <c r="R965" s="49">
        <v>1709341.65</v>
      </c>
      <c r="S965" s="11">
        <f t="shared" si="33"/>
        <v>0.37703615307316118</v>
      </c>
      <c r="T965" s="4">
        <v>4105</v>
      </c>
      <c r="U965" s="38">
        <f>[1]Data!$X960</f>
        <v>944676.15</v>
      </c>
      <c r="V965" s="38">
        <f>[1]Data!$Y960</f>
        <v>6109098.3100000005</v>
      </c>
      <c r="W965" s="51">
        <f t="shared" si="35"/>
        <v>2266</v>
      </c>
      <c r="X965" s="50" t="e">
        <f>'[3]From Apr 2018'!$FF$10</f>
        <v>#REF!</v>
      </c>
      <c r="Y965" s="11" t="e">
        <f t="shared" si="25"/>
        <v>#REF!</v>
      </c>
      <c r="Z965" s="50" t="e">
        <f>'[3]From Apr 2018'!$FF$18</f>
        <v>#REF!</v>
      </c>
      <c r="AA965" s="29" t="e">
        <f t="shared" si="34"/>
        <v>#REF!</v>
      </c>
    </row>
    <row r="966" spans="1:27" ht="13" x14ac:dyDescent="0.3">
      <c r="A966" s="35">
        <v>42862</v>
      </c>
      <c r="B966" s="86" t="e">
        <f t="shared" si="26"/>
        <v>#REF!</v>
      </c>
      <c r="C966" s="13" t="e">
        <f t="shared" si="27"/>
        <v>#REF!</v>
      </c>
      <c r="D966" s="47">
        <f>[1]Data!$AJ961</f>
        <v>8449599</v>
      </c>
      <c r="E966" s="91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2015'!$FG$15</f>
        <v>2120333067.1000001</v>
      </c>
      <c r="J966" s="48">
        <f t="shared" si="29"/>
        <v>-0.14760987233308909</v>
      </c>
      <c r="K966" s="4">
        <f>'[2]Marketshare 2015'!$FG$69</f>
        <v>9205445.558699999</v>
      </c>
      <c r="L966" s="29">
        <f t="shared" si="30"/>
        <v>4.8238991325024731E-2</v>
      </c>
      <c r="M966" s="4">
        <f t="shared" si="37"/>
        <v>358</v>
      </c>
      <c r="N966" s="4">
        <f>'[2]Marketshare 2015'!$FG$26</f>
        <v>236915650</v>
      </c>
      <c r="O966" s="12">
        <f t="shared" si="31"/>
        <v>0.17301496176070352</v>
      </c>
      <c r="P966" s="4">
        <f>'[2]Marketshare 2015'!$FG$79</f>
        <v>4863150.8999999994</v>
      </c>
      <c r="Q966" s="29">
        <f t="shared" si="32"/>
        <v>0.2280769970240463</v>
      </c>
      <c r="R966" s="49">
        <v>1560909.74</v>
      </c>
      <c r="S966" s="11">
        <f t="shared" si="33"/>
        <v>-8.8626398762763015E-2</v>
      </c>
      <c r="T966" s="4">
        <v>4105</v>
      </c>
      <c r="U966" s="38">
        <f>[1]Data!$X961</f>
        <v>785177.7</v>
      </c>
      <c r="V966" s="38">
        <f>[1]Data!$Y961</f>
        <v>5904774.0300000003</v>
      </c>
      <c r="W966" s="51">
        <f t="shared" si="35"/>
        <v>2266</v>
      </c>
      <c r="X966" s="50" t="e">
        <f>'[3]From Apr 2018'!$FG$10</f>
        <v>#REF!</v>
      </c>
      <c r="Y966" s="11" t="e">
        <f t="shared" si="25"/>
        <v>#REF!</v>
      </c>
      <c r="Z966" s="50" t="e">
        <f>'[3]From Apr 2018'!$FG$18</f>
        <v>#REF!</v>
      </c>
      <c r="AA966" s="29" t="e">
        <f t="shared" si="34"/>
        <v>#REF!</v>
      </c>
    </row>
    <row r="967" spans="1:27" ht="13" x14ac:dyDescent="0.3">
      <c r="A967" s="35">
        <v>42869</v>
      </c>
      <c r="B967" s="86" t="e">
        <f t="shared" si="26"/>
        <v>#REF!</v>
      </c>
      <c r="C967" s="13" t="e">
        <f t="shared" si="27"/>
        <v>#REF!</v>
      </c>
      <c r="D967" s="47">
        <f>[1]Data!$AJ962</f>
        <v>11218915.5</v>
      </c>
      <c r="E967" s="91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2015'!$FH$15</f>
        <v>1937227035.1500001</v>
      </c>
      <c r="J967" s="48">
        <f t="shared" si="29"/>
        <v>-9.6174221628351098E-2</v>
      </c>
      <c r="K967" s="4">
        <f>'[2]Marketshare 2015'!$FH$69</f>
        <v>8502482.6693999991</v>
      </c>
      <c r="L967" s="29">
        <f t="shared" si="30"/>
        <v>4.8766627734309419E-2</v>
      </c>
      <c r="M967" s="4">
        <f t="shared" si="37"/>
        <v>358</v>
      </c>
      <c r="N967" s="4">
        <f>'[2]Marketshare 2015'!$FH$26</f>
        <v>209881770</v>
      </c>
      <c r="O967" s="12">
        <f t="shared" si="31"/>
        <v>0.20283544228931549</v>
      </c>
      <c r="P967" s="4">
        <f>'[2]Marketshare 2015'!$FH$79</f>
        <v>3973985.0999999996</v>
      </c>
      <c r="Q967" s="29">
        <f t="shared" si="32"/>
        <v>0.21038220708735209</v>
      </c>
      <c r="R967" s="49">
        <v>1260903.1599999999</v>
      </c>
      <c r="S967" s="11">
        <f t="shared" si="33"/>
        <v>-0.14198000156306378</v>
      </c>
      <c r="T967" s="4">
        <v>4105</v>
      </c>
      <c r="U967" s="38">
        <f>[1]Data!$X962</f>
        <v>1449502.88</v>
      </c>
      <c r="V967" s="38">
        <f>[1]Data!$Y962</f>
        <v>4788381.0600000005</v>
      </c>
      <c r="W967" s="51">
        <f t="shared" si="35"/>
        <v>2266</v>
      </c>
      <c r="X967" s="50" t="e">
        <f>'[3]From Apr 2018'!$FH$10</f>
        <v>#REF!</v>
      </c>
      <c r="Y967" s="11" t="e">
        <f t="shared" si="25"/>
        <v>#REF!</v>
      </c>
      <c r="Z967" s="50" t="e">
        <f>'[3]From Apr 2018'!$FH$18</f>
        <v>#REF!</v>
      </c>
      <c r="AA967" s="29" t="e">
        <f t="shared" si="34"/>
        <v>#REF!</v>
      </c>
    </row>
    <row r="968" spans="1:27" ht="13" x14ac:dyDescent="0.3">
      <c r="A968" s="35">
        <v>42876</v>
      </c>
      <c r="B968" s="86" t="e">
        <f t="shared" si="26"/>
        <v>#REF!</v>
      </c>
      <c r="C968" s="13" t="e">
        <f t="shared" si="27"/>
        <v>#REF!</v>
      </c>
      <c r="D968" s="47">
        <f>[1]Data!$AJ963</f>
        <v>7612495.79</v>
      </c>
      <c r="E968" s="91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2015'!$FI$15</f>
        <v>1868781473.49</v>
      </c>
      <c r="J968" s="48">
        <f t="shared" si="29"/>
        <v>-7.1928726877790172E-2</v>
      </c>
      <c r="K968" s="4">
        <f>'[2]Marketshare 2015'!$FI$69</f>
        <v>8183492.1512999991</v>
      </c>
      <c r="L968" s="29">
        <f t="shared" si="30"/>
        <v>4.8656138697795448E-2</v>
      </c>
      <c r="M968" s="4">
        <f t="shared" si="37"/>
        <v>358</v>
      </c>
      <c r="N968" s="4">
        <f>'[2]Marketshare 2015'!$FI$26</f>
        <v>196717190</v>
      </c>
      <c r="O968" s="12">
        <f t="shared" si="31"/>
        <v>4.8928253764920715E-2</v>
      </c>
      <c r="P968" s="4">
        <f>'[2]Marketshare 2015'!$FI$79</f>
        <v>3478646.25</v>
      </c>
      <c r="Q968" s="29">
        <f t="shared" si="32"/>
        <v>0.19648321023699047</v>
      </c>
      <c r="R968" s="49">
        <v>1188525.8799999999</v>
      </c>
      <c r="S968" s="11">
        <f t="shared" si="33"/>
        <v>-6.3073289501937024E-2</v>
      </c>
      <c r="T968" s="4">
        <v>4105</v>
      </c>
      <c r="U968" s="38">
        <f>[1]Data!$X963</f>
        <v>933560.79</v>
      </c>
      <c r="V968" s="38">
        <f>[1]Data!$Y963</f>
        <v>4467290.72</v>
      </c>
      <c r="W968" s="51">
        <f t="shared" si="35"/>
        <v>2266</v>
      </c>
      <c r="X968" s="50" t="e">
        <f>'[3]From Apr 2018'!$FI$10</f>
        <v>#REF!</v>
      </c>
      <c r="Y968" s="11" t="e">
        <f t="shared" si="25"/>
        <v>#REF!</v>
      </c>
      <c r="Z968" s="50" t="e">
        <f>'[3]From Apr 2018'!$FI$18</f>
        <v>#REF!</v>
      </c>
      <c r="AA968" s="29" t="e">
        <f t="shared" si="34"/>
        <v>#REF!</v>
      </c>
    </row>
    <row r="969" spans="1:27" ht="13" x14ac:dyDescent="0.3">
      <c r="A969" s="35">
        <v>42883</v>
      </c>
      <c r="B969" s="86" t="e">
        <f t="shared" si="26"/>
        <v>#REF!</v>
      </c>
      <c r="C969" s="13" t="e">
        <f t="shared" si="27"/>
        <v>#REF!</v>
      </c>
      <c r="D969" s="47">
        <f>[1]Data!$AJ964</f>
        <v>3154119</v>
      </c>
      <c r="E969" s="91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2015'!$FJ$15</f>
        <v>2063921849.8199999</v>
      </c>
      <c r="J969" s="48">
        <f t="shared" si="29"/>
        <v>8.7986006734960931E-2</v>
      </c>
      <c r="K969" s="4">
        <f>'[2]Marketshare 2015'!$FJ$69</f>
        <v>9813620.186999999</v>
      </c>
      <c r="L969" s="29">
        <f t="shared" si="30"/>
        <v>5.2831566422686826E-2</v>
      </c>
      <c r="M969" s="4">
        <f t="shared" si="37"/>
        <v>358</v>
      </c>
      <c r="N969" s="4">
        <f>'[2]Marketshare 2015'!$FJ$26</f>
        <v>208299580</v>
      </c>
      <c r="O969" s="12">
        <f t="shared" si="31"/>
        <v>0.18441767188846359</v>
      </c>
      <c r="P969" s="4">
        <f>'[2]Marketshare 2015'!$FJ$79</f>
        <v>3654735.5249999999</v>
      </c>
      <c r="Q969" s="29">
        <f t="shared" si="32"/>
        <v>0.19495081315094345</v>
      </c>
      <c r="R969" s="49">
        <v>1346565.9500000002</v>
      </c>
      <c r="S969" s="11">
        <f t="shared" si="33"/>
        <v>0.10059770521619193</v>
      </c>
      <c r="T969" s="4">
        <v>4105</v>
      </c>
      <c r="U969" s="38">
        <f>[1]Data!$X964</f>
        <v>861380.21</v>
      </c>
      <c r="V969" s="38">
        <f>[1]Data!$Y964</f>
        <v>3854208.28</v>
      </c>
      <c r="W969" s="51">
        <f t="shared" si="35"/>
        <v>2266</v>
      </c>
      <c r="X969" s="50" t="e">
        <f>'[3]From Apr 2018'!$FJ$10</f>
        <v>#REF!</v>
      </c>
      <c r="Y969" s="11" t="e">
        <f t="shared" si="25"/>
        <v>#REF!</v>
      </c>
      <c r="Z969" s="50" t="e">
        <f>'[3]From Apr 2018'!$FJ$18</f>
        <v>#REF!</v>
      </c>
      <c r="AA969" s="29" t="e">
        <f t="shared" si="34"/>
        <v>#REF!</v>
      </c>
    </row>
    <row r="970" spans="1:27" ht="13" x14ac:dyDescent="0.3">
      <c r="A970" s="35">
        <v>42890</v>
      </c>
      <c r="B970" s="86" t="e">
        <f t="shared" si="26"/>
        <v>#REF!</v>
      </c>
      <c r="C970" s="13" t="e">
        <f t="shared" si="27"/>
        <v>#REF!</v>
      </c>
      <c r="D970" s="47">
        <f>[1]Data!$AJ965</f>
        <v>7655460.2699999996</v>
      </c>
      <c r="E970" s="91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2015'!$FK$15</f>
        <v>2060171384.27</v>
      </c>
      <c r="J970" s="48">
        <f t="shared" si="29"/>
        <v>-5.8282629337830461E-2</v>
      </c>
      <c r="K970" s="4">
        <f>'[2]Marketshare 2015'!$FK$69</f>
        <v>9575851.5117000006</v>
      </c>
      <c r="L970" s="29">
        <f t="shared" si="30"/>
        <v>5.16453878266546E-2</v>
      </c>
      <c r="M970" s="4">
        <f t="shared" si="37"/>
        <v>358</v>
      </c>
      <c r="N970" s="4">
        <f>'[2]Marketshare 2015'!$FK$26</f>
        <v>196799650</v>
      </c>
      <c r="O970" s="12">
        <f t="shared" si="31"/>
        <v>-0.118066897792107</v>
      </c>
      <c r="P970" s="4">
        <f>'[2]Marketshare 2015'!$FK$79</f>
        <v>3815614.3499999996</v>
      </c>
      <c r="Q970" s="29">
        <f t="shared" si="32"/>
        <v>0.21542576422264978</v>
      </c>
      <c r="R970" s="49">
        <v>1470462.1400000001</v>
      </c>
      <c r="S970" s="11">
        <f t="shared" si="33"/>
        <v>-6.7840995380004543E-2</v>
      </c>
      <c r="T970" s="4">
        <v>4105</v>
      </c>
      <c r="U970" s="38">
        <f>[1]Data!$X965</f>
        <v>1077190.1599999999</v>
      </c>
      <c r="V970" s="38">
        <f>[1]Data!$Y965</f>
        <v>4935178.3899999997</v>
      </c>
      <c r="W970" s="51">
        <f t="shared" si="35"/>
        <v>2266</v>
      </c>
      <c r="X970" s="50" t="e">
        <f>'[3]From Apr 2018'!$FK$10</f>
        <v>#REF!</v>
      </c>
      <c r="Y970" s="11" t="e">
        <f t="shared" si="25"/>
        <v>#REF!</v>
      </c>
      <c r="Z970" s="50" t="e">
        <f>'[3]From Apr 2018'!$FK$18</f>
        <v>#REF!</v>
      </c>
      <c r="AA970" s="29" t="e">
        <f t="shared" si="34"/>
        <v>#REF!</v>
      </c>
    </row>
    <row r="971" spans="1:27" ht="13" x14ac:dyDescent="0.3">
      <c r="A971" s="35">
        <v>42897</v>
      </c>
      <c r="B971" s="86" t="e">
        <f t="shared" si="26"/>
        <v>#REF!</v>
      </c>
      <c r="C971" s="13" t="e">
        <f t="shared" si="27"/>
        <v>#REF!</v>
      </c>
      <c r="D971" s="47">
        <f>[1]Data!$AJ966</f>
        <v>8798168.1999999993</v>
      </c>
      <c r="E971" s="91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2015'!$FL$15</f>
        <v>1878008177.1699998</v>
      </c>
      <c r="J971" s="48">
        <f t="shared" si="29"/>
        <v>-0.15059681631136557</v>
      </c>
      <c r="K971" s="4">
        <f>'[2]Marketshare 2015'!$FL$69</f>
        <v>8965131.3233999982</v>
      </c>
      <c r="L971" s="29">
        <f t="shared" si="30"/>
        <v>5.3041606245883201E-2</v>
      </c>
      <c r="M971" s="4">
        <f t="shared" si="37"/>
        <v>358</v>
      </c>
      <c r="N971" s="4">
        <f>'[2]Marketshare 2015'!$FL$26</f>
        <v>196176720</v>
      </c>
      <c r="O971" s="12">
        <f t="shared" si="31"/>
        <v>-0.13578375642333251</v>
      </c>
      <c r="P971" s="4">
        <f>'[2]Marketshare 2015'!$FL$79</f>
        <v>3724857</v>
      </c>
      <c r="Q971" s="29">
        <f t="shared" si="32"/>
        <v>0.2109694769083712</v>
      </c>
      <c r="R971" s="49">
        <v>1226033.1000000001</v>
      </c>
      <c r="S971" s="11">
        <f t="shared" si="33"/>
        <v>-0.18786623569450256</v>
      </c>
      <c r="T971" s="4">
        <v>4105</v>
      </c>
      <c r="U971" s="38">
        <f>[1]Data!$X966</f>
        <v>1224623.45</v>
      </c>
      <c r="V971" s="38">
        <f>[1]Data!$Y966</f>
        <v>4634800.22</v>
      </c>
      <c r="W971" s="51">
        <f t="shared" si="35"/>
        <v>2266</v>
      </c>
      <c r="X971" s="50" t="e">
        <f>'[3]From Apr 2018'!$FL$10</f>
        <v>#REF!</v>
      </c>
      <c r="Y971" s="11" t="e">
        <f t="shared" si="25"/>
        <v>#REF!</v>
      </c>
      <c r="Z971" s="50" t="e">
        <f>'[3]From Apr 2018'!$FL$18</f>
        <v>#REF!</v>
      </c>
      <c r="AA971" s="29" t="e">
        <f t="shared" si="34"/>
        <v>#REF!</v>
      </c>
    </row>
    <row r="972" spans="1:27" ht="13" x14ac:dyDescent="0.3">
      <c r="A972" s="35">
        <v>42904</v>
      </c>
      <c r="B972" s="86" t="e">
        <f t="shared" si="26"/>
        <v>#REF!</v>
      </c>
      <c r="C972" s="13" t="e">
        <f t="shared" si="27"/>
        <v>#REF!</v>
      </c>
      <c r="D972" s="47">
        <f>[1]Data!$AJ967</f>
        <v>9561962.7699999996</v>
      </c>
      <c r="E972" s="91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2015'!$FM$15</f>
        <v>1855125184.2099998</v>
      </c>
      <c r="J972" s="48">
        <f t="shared" si="29"/>
        <v>-2.7925786104853745E-2</v>
      </c>
      <c r="K972" s="4">
        <f>'[2]Marketshare 2015'!$FM$69</f>
        <v>7606095.3449999997</v>
      </c>
      <c r="L972" s="29">
        <f t="shared" si="30"/>
        <v>4.5556047224915061E-2</v>
      </c>
      <c r="M972" s="4">
        <f t="shared" si="37"/>
        <v>358</v>
      </c>
      <c r="N972" s="4">
        <f>'[2]Marketshare 2015'!$FM$26</f>
        <v>175290525</v>
      </c>
      <c r="O972" s="12">
        <f t="shared" si="31"/>
        <v>-0.27498581792710386</v>
      </c>
      <c r="P972" s="4">
        <f>'[2]Marketshare 2015'!$FM$79</f>
        <v>2701087.875</v>
      </c>
      <c r="Q972" s="29">
        <f t="shared" si="32"/>
        <v>0.17121340414720077</v>
      </c>
      <c r="R972" s="49">
        <v>1061040.56</v>
      </c>
      <c r="S972" s="11">
        <f t="shared" si="33"/>
        <v>-0.2271898283248529</v>
      </c>
      <c r="T972" s="4">
        <v>4105</v>
      </c>
      <c r="U972" s="38">
        <f>[1]Data!$X967</f>
        <v>725761.84</v>
      </c>
      <c r="V972" s="38">
        <f>[1]Data!$Y967</f>
        <v>3602170.5700000003</v>
      </c>
      <c r="W972" s="51">
        <f t="shared" si="35"/>
        <v>2266</v>
      </c>
      <c r="X972" s="50" t="e">
        <f>'[3]From Apr 2018'!$FM$10</f>
        <v>#REF!</v>
      </c>
      <c r="Y972" s="11" t="e">
        <f t="shared" si="25"/>
        <v>#REF!</v>
      </c>
      <c r="Z972" s="50" t="e">
        <f>'[3]From Apr 2018'!$FM$18</f>
        <v>#REF!</v>
      </c>
      <c r="AA972" s="29" t="e">
        <f t="shared" si="34"/>
        <v>#REF!</v>
      </c>
    </row>
    <row r="973" spans="1:27" ht="13" x14ac:dyDescent="0.3">
      <c r="A973" s="35">
        <v>42911</v>
      </c>
      <c r="B973" s="86" t="e">
        <f t="shared" si="26"/>
        <v>#REF!</v>
      </c>
      <c r="C973" s="13" t="e">
        <f t="shared" si="27"/>
        <v>#REF!</v>
      </c>
      <c r="D973" s="47">
        <f>[1]Data!$AJ968</f>
        <v>8685231.8000000007</v>
      </c>
      <c r="E973" s="91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2015'!$FN$15</f>
        <v>1981215765.8500001</v>
      </c>
      <c r="J973" s="48">
        <f t="shared" si="29"/>
        <v>9.5966564163856294E-3</v>
      </c>
      <c r="K973" s="4">
        <f>'[2]Marketshare 2015'!$FN$69</f>
        <v>8759832.407999998</v>
      </c>
      <c r="L973" s="29">
        <f t="shared" si="30"/>
        <v>4.9127143483154098E-2</v>
      </c>
      <c r="M973" s="4">
        <f t="shared" si="37"/>
        <v>358</v>
      </c>
      <c r="N973" s="4">
        <f>'[2]Marketshare 2015'!$FN$26</f>
        <v>207209120</v>
      </c>
      <c r="O973" s="12">
        <f t="shared" si="31"/>
        <v>-0.12967955682478238</v>
      </c>
      <c r="P973" s="4">
        <f>'[2]Marketshare 2015'!$FN$79</f>
        <v>3820596.3</v>
      </c>
      <c r="Q973" s="29">
        <f t="shared" si="32"/>
        <v>0.20487066399394002</v>
      </c>
      <c r="R973" s="49">
        <v>1308124.99</v>
      </c>
      <c r="S973" s="11">
        <f t="shared" si="33"/>
        <v>6.8386391508426847E-2</v>
      </c>
      <c r="T973" s="4">
        <v>4105</v>
      </c>
      <c r="U973" s="38">
        <f>[1]Data!$X968</f>
        <v>793447.6</v>
      </c>
      <c r="V973" s="38">
        <f>[1]Data!$Y968</f>
        <v>5422356.7999999998</v>
      </c>
      <c r="W973" s="51">
        <f t="shared" si="35"/>
        <v>2266</v>
      </c>
      <c r="X973" s="50" t="e">
        <f>'[3]From Apr 2018'!$FN$10</f>
        <v>#REF!</v>
      </c>
      <c r="Y973" s="11" t="e">
        <f t="shared" si="25"/>
        <v>#REF!</v>
      </c>
      <c r="Z973" s="50" t="e">
        <f>'[3]From Apr 2018'!$FN$18</f>
        <v>#REF!</v>
      </c>
      <c r="AA973" s="29" t="e">
        <f t="shared" si="34"/>
        <v>#REF!</v>
      </c>
    </row>
    <row r="974" spans="1:27" ht="13" x14ac:dyDescent="0.3">
      <c r="A974" s="35">
        <v>42918</v>
      </c>
      <c r="B974" s="86" t="e">
        <f t="shared" si="26"/>
        <v>#REF!</v>
      </c>
      <c r="C974" s="13" t="e">
        <f t="shared" si="27"/>
        <v>#REF!</v>
      </c>
      <c r="D974" s="47">
        <f>[1]Data!$AJ969</f>
        <v>7175449</v>
      </c>
      <c r="E974" s="91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2015'!$FO$15</f>
        <v>2365202850.1999998</v>
      </c>
      <c r="J974" s="48">
        <f t="shared" si="29"/>
        <v>0.18621106343250116</v>
      </c>
      <c r="K974" s="4">
        <f>'[2]Marketshare 2015'!$FO$69</f>
        <v>10903138.3881</v>
      </c>
      <c r="L974" s="29">
        <f t="shared" si="30"/>
        <v>5.1220123500086256E-2</v>
      </c>
      <c r="M974" s="4">
        <f t="shared" si="37"/>
        <v>358</v>
      </c>
      <c r="N974" s="4">
        <f>'[2]Marketshare 2015'!$FO$26</f>
        <v>236384445</v>
      </c>
      <c r="O974" s="12">
        <f t="shared" si="31"/>
        <v>0.19877265291848345</v>
      </c>
      <c r="P974" s="4">
        <f>'[2]Marketshare 2015'!$FO$79</f>
        <v>4631495.8499999996</v>
      </c>
      <c r="Q974" s="29">
        <f t="shared" si="32"/>
        <v>0.21770072476638638</v>
      </c>
      <c r="R974" s="49">
        <v>1696451.76</v>
      </c>
      <c r="S974" s="11">
        <f t="shared" si="33"/>
        <v>0.2909027469981702</v>
      </c>
      <c r="T974" s="4">
        <v>4105</v>
      </c>
      <c r="U974" s="38">
        <f>[1]Data!$X969</f>
        <v>766478.68</v>
      </c>
      <c r="V974" s="38">
        <f>[1]Data!$Y969</f>
        <v>7611624.2399999993</v>
      </c>
      <c r="W974" s="51">
        <f t="shared" si="35"/>
        <v>2266</v>
      </c>
      <c r="X974" s="50" t="e">
        <f>'[3]From Apr 2018'!$FO$10</f>
        <v>#REF!</v>
      </c>
      <c r="Y974" s="11" t="e">
        <f t="shared" si="25"/>
        <v>#REF!</v>
      </c>
      <c r="Z974" s="50" t="e">
        <f>'[3]From Apr 2018'!$FO$18</f>
        <v>#REF!</v>
      </c>
      <c r="AA974" s="29" t="e">
        <f t="shared" si="34"/>
        <v>#REF!</v>
      </c>
    </row>
    <row r="975" spans="1:27" ht="13" x14ac:dyDescent="0.3">
      <c r="A975" s="35">
        <v>42925</v>
      </c>
      <c r="B975" s="86" t="e">
        <f t="shared" si="26"/>
        <v>#REF!</v>
      </c>
      <c r="C975" s="13" t="e">
        <f t="shared" si="27"/>
        <v>#REF!</v>
      </c>
      <c r="D975" s="47">
        <f>[1]Data!$AJ970</f>
        <v>3566302.5</v>
      </c>
      <c r="E975" s="91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2015'!$FP$15</f>
        <v>2199358799.6700001</v>
      </c>
      <c r="J975" s="48">
        <f t="shared" si="29"/>
        <v>2.5012105432265397E-2</v>
      </c>
      <c r="K975" s="4">
        <f>'[2]Marketshare 2015'!$FP$69</f>
        <v>10006486.407899998</v>
      </c>
      <c r="L975" s="29">
        <f t="shared" si="30"/>
        <v>5.0552543917200925E-2</v>
      </c>
      <c r="M975" s="4">
        <f t="shared" si="37"/>
        <v>358</v>
      </c>
      <c r="N975" s="4">
        <f>'[2]Marketshare 2015'!$FP$26</f>
        <v>214846610</v>
      </c>
      <c r="O975" s="12">
        <f t="shared" si="31"/>
        <v>0.11921467970237631</v>
      </c>
      <c r="P975" s="4">
        <f>'[2]Marketshare 2015'!$FP$79</f>
        <v>3545621.3249999997</v>
      </c>
      <c r="Q975" s="29">
        <f t="shared" si="32"/>
        <v>0.18336706592670929</v>
      </c>
      <c r="R975" s="49">
        <v>1569279.23</v>
      </c>
      <c r="S975" s="11">
        <f t="shared" si="33"/>
        <v>-8.8456376431527151E-3</v>
      </c>
      <c r="T975" s="4">
        <v>4105</v>
      </c>
      <c r="U975" s="38">
        <f>[1]Data!$X970</f>
        <v>1083115.3</v>
      </c>
      <c r="V975" s="38">
        <f>[1]Data!$Y970</f>
        <v>5536411.7000000002</v>
      </c>
      <c r="W975" s="51">
        <f t="shared" si="35"/>
        <v>2266</v>
      </c>
      <c r="X975" s="50" t="e">
        <f>'[3]From Apr 2018'!$FP$10</f>
        <v>#REF!</v>
      </c>
      <c r="Y975" s="11" t="e">
        <f t="shared" si="25"/>
        <v>#REF!</v>
      </c>
      <c r="Z975" s="50" t="e">
        <f>'[3]From Apr 2018'!$FP$18</f>
        <v>#REF!</v>
      </c>
      <c r="AA975" s="29" t="e">
        <f t="shared" si="34"/>
        <v>#REF!</v>
      </c>
    </row>
    <row r="976" spans="1:27" ht="13" x14ac:dyDescent="0.3">
      <c r="A976" s="35">
        <v>42932</v>
      </c>
      <c r="B976" s="86" t="e">
        <f t="shared" si="26"/>
        <v>#REF!</v>
      </c>
      <c r="C976" s="13" t="e">
        <f t="shared" si="27"/>
        <v>#REF!</v>
      </c>
      <c r="D976" s="47">
        <f>[1]Data!$AJ971</f>
        <v>15879735.5</v>
      </c>
      <c r="E976" s="91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2015'!$FQ$15</f>
        <v>2160400698.5499997</v>
      </c>
      <c r="J976" s="48">
        <f t="shared" si="29"/>
        <v>6.5568266615786408E-2</v>
      </c>
      <c r="K976" s="4">
        <f>'[2]Marketshare 2015'!$FQ$69</f>
        <v>9226054.7675999999</v>
      </c>
      <c r="L976" s="29">
        <f>(K976/0.09)/I976</f>
        <v>4.7450327019799149E-2</v>
      </c>
      <c r="M976" s="4">
        <f t="shared" si="37"/>
        <v>358</v>
      </c>
      <c r="N976" s="4">
        <f>'[2]Marketshare 2015'!$FQ$26</f>
        <v>215277350</v>
      </c>
      <c r="O976" s="12">
        <f t="shared" si="31"/>
        <v>0.20317168858797063</v>
      </c>
      <c r="P976" s="4">
        <f>'[2]Marketshare 2015'!$FQ$79</f>
        <v>5442269.1749999998</v>
      </c>
      <c r="Q976" s="29">
        <f>(P976/0.09)/N976</f>
        <v>0.28089187041739411</v>
      </c>
      <c r="R976" s="49">
        <v>1291236.3999999999</v>
      </c>
      <c r="S976" s="11">
        <f t="shared" si="33"/>
        <v>-0.11347462999594315</v>
      </c>
      <c r="T976" s="4">
        <v>4105</v>
      </c>
      <c r="U976" s="38">
        <f>[1]Data!$X971</f>
        <v>1157767.8799999999</v>
      </c>
      <c r="V976" s="38">
        <f>[1]Data!$Y971</f>
        <v>4350385.6199999992</v>
      </c>
      <c r="W976" s="51">
        <f t="shared" si="35"/>
        <v>2266</v>
      </c>
      <c r="X976" s="50" t="e">
        <f>'[3]From Apr 2018'!$FQ$10</f>
        <v>#REF!</v>
      </c>
      <c r="Y976" s="11" t="e">
        <f t="shared" si="25"/>
        <v>#REF!</v>
      </c>
      <c r="Z976" s="50" t="e">
        <f>'[3]From Apr 2018'!$FQ$18</f>
        <v>#REF!</v>
      </c>
      <c r="AA976" s="29" t="e">
        <f t="shared" si="34"/>
        <v>#REF!</v>
      </c>
    </row>
    <row r="977" spans="1:27" ht="13" x14ac:dyDescent="0.3">
      <c r="A977" s="35">
        <v>42939</v>
      </c>
      <c r="B977" s="86" t="e">
        <f t="shared" si="26"/>
        <v>#REF!</v>
      </c>
      <c r="C977" s="13" t="e">
        <f t="shared" si="27"/>
        <v>#REF!</v>
      </c>
      <c r="D977" s="47">
        <f>[1]Data!$AJ972</f>
        <v>6948165</v>
      </c>
      <c r="E977" s="91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2015'!$FR$15</f>
        <v>1870598053.03</v>
      </c>
      <c r="J977" s="48">
        <f t="shared" si="29"/>
        <v>-8.4674322185086082E-2</v>
      </c>
      <c r="K977" s="4">
        <f>'[2]Marketshare 2015'!$FR$69</f>
        <v>8910977.8238999993</v>
      </c>
      <c r="L977" s="29">
        <f t="shared" si="30"/>
        <v>5.2930058678090634E-2</v>
      </c>
      <c r="M977" s="4">
        <f t="shared" si="37"/>
        <v>358</v>
      </c>
      <c r="N977" s="4">
        <f>'[2]Marketshare 2015'!$FR$26</f>
        <v>195547190</v>
      </c>
      <c r="O977" s="12">
        <f t="shared" si="31"/>
        <v>5.7525449042432619E-3</v>
      </c>
      <c r="P977" s="4">
        <f>'[2]Marketshare 2015'!$FR$79</f>
        <v>3595463.1</v>
      </c>
      <c r="Q977" s="29">
        <f t="shared" si="32"/>
        <v>0.20429641561200648</v>
      </c>
      <c r="R977" s="49">
        <v>1231005.53</v>
      </c>
      <c r="S977" s="11">
        <f t="shared" si="33"/>
        <v>-5.0750366512042233E-2</v>
      </c>
      <c r="T977" s="4">
        <v>4105</v>
      </c>
      <c r="U977" s="38">
        <f>[1]Data!$X972</f>
        <v>746952.99</v>
      </c>
      <c r="V977" s="38">
        <f>[1]Data!$Y972</f>
        <v>4922099.46</v>
      </c>
      <c r="W977" s="51">
        <f t="shared" si="35"/>
        <v>2266</v>
      </c>
      <c r="X977" s="50" t="e">
        <f>'[3]From Apr 2018'!$FR$10</f>
        <v>#REF!</v>
      </c>
      <c r="Y977" s="11" t="e">
        <f t="shared" si="25"/>
        <v>#REF!</v>
      </c>
      <c r="Z977" s="50" t="e">
        <f>'[3]From Apr 2018'!$FR$18</f>
        <v>#REF!</v>
      </c>
      <c r="AA977" s="29" t="e">
        <f t="shared" si="34"/>
        <v>#REF!</v>
      </c>
    </row>
    <row r="978" spans="1:27" ht="13" x14ac:dyDescent="0.3">
      <c r="A978" s="35">
        <v>42946</v>
      </c>
      <c r="B978" s="86" t="e">
        <f t="shared" si="26"/>
        <v>#REF!</v>
      </c>
      <c r="C978" s="13" t="e">
        <f t="shared" si="27"/>
        <v>#REF!</v>
      </c>
      <c r="D978" s="47">
        <f>[1]Data!$AJ973</f>
        <v>6971360</v>
      </c>
      <c r="E978" s="91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2015'!$FS$15</f>
        <v>2225413901</v>
      </c>
      <c r="J978" s="48">
        <f t="shared" si="29"/>
        <v>0.1586891806219477</v>
      </c>
      <c r="K978" s="4">
        <f>'[2]Marketshare 2015'!$FS$69</f>
        <v>10567302.177599998</v>
      </c>
      <c r="L978" s="29">
        <f t="shared" si="30"/>
        <v>5.276073299768607E-2</v>
      </c>
      <c r="M978" s="4">
        <f t="shared" si="37"/>
        <v>358</v>
      </c>
      <c r="N978" s="4">
        <f>'[2]Marketshare 2015'!$FS$26</f>
        <v>220130155</v>
      </c>
      <c r="O978" s="12">
        <f t="shared" si="31"/>
        <v>0.10602606165966599</v>
      </c>
      <c r="P978" s="4">
        <f>'[2]Marketshare 2015'!$FS$79</f>
        <v>4523765.8499999996</v>
      </c>
      <c r="Q978" s="29">
        <f t="shared" si="32"/>
        <v>0.22833793489129192</v>
      </c>
      <c r="R978" s="49">
        <v>1678632.33</v>
      </c>
      <c r="S978" s="11">
        <f t="shared" si="33"/>
        <v>0.200958437378979</v>
      </c>
      <c r="T978" s="4">
        <v>4105</v>
      </c>
      <c r="U978" s="38">
        <f>[1]Data!$X973</f>
        <v>1126522.22</v>
      </c>
      <c r="V978" s="38">
        <f>[1]Data!$Y973</f>
        <v>6719211.7800000003</v>
      </c>
      <c r="W978" s="51">
        <f t="shared" si="35"/>
        <v>2266</v>
      </c>
      <c r="X978" s="50" t="e">
        <f>'[3]From Apr 2018'!$FS$10</f>
        <v>#REF!</v>
      </c>
      <c r="Y978" s="11" t="e">
        <f t="shared" si="25"/>
        <v>#REF!</v>
      </c>
      <c r="Z978" s="50" t="e">
        <f>'[3]From Apr 2018'!$FS$18</f>
        <v>#REF!</v>
      </c>
      <c r="AA978" s="29" t="e">
        <f t="shared" si="34"/>
        <v>#REF!</v>
      </c>
    </row>
    <row r="979" spans="1:27" ht="13" x14ac:dyDescent="0.3">
      <c r="A979" s="35">
        <v>42953</v>
      </c>
      <c r="B979" s="86" t="e">
        <f t="shared" si="26"/>
        <v>#REF!</v>
      </c>
      <c r="C979" s="13" t="e">
        <f t="shared" si="27"/>
        <v>#REF!</v>
      </c>
      <c r="D979" s="47">
        <f>[1]Data!$AJ974</f>
        <v>4976645</v>
      </c>
      <c r="E979" s="91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2015'!$FT$15</f>
        <v>2160536698.8600001</v>
      </c>
      <c r="J979" s="48">
        <f t="shared" si="29"/>
        <v>-6.8575893904091689E-2</v>
      </c>
      <c r="K979" s="4">
        <f>'[2]Marketshare 2015'!$FT$69</f>
        <v>9770180.3684999999</v>
      </c>
      <c r="L979" s="29">
        <f t="shared" si="30"/>
        <v>5.0245644847078982E-2</v>
      </c>
      <c r="M979" s="4">
        <f t="shared" si="37"/>
        <v>358</v>
      </c>
      <c r="N979" s="4">
        <f>'[2]Marketshare 2015'!$FT$26</f>
        <v>222012170</v>
      </c>
      <c r="O979" s="12">
        <f t="shared" si="31"/>
        <v>0.14739042292120597</v>
      </c>
      <c r="P979" s="4">
        <f>'[2]Marketshare 2015'!$FT$79</f>
        <v>3137332.05</v>
      </c>
      <c r="Q979" s="29">
        <f t="shared" si="32"/>
        <v>0.15701501859109795</v>
      </c>
      <c r="R979" s="49">
        <v>1722410.19</v>
      </c>
      <c r="S979" s="11">
        <f t="shared" si="33"/>
        <v>-5.2805260872352711E-2</v>
      </c>
      <c r="T979" s="4">
        <v>4105</v>
      </c>
      <c r="U979" s="38">
        <f>[1]Data!$X974</f>
        <v>635567.05000000005</v>
      </c>
      <c r="V979" s="38">
        <f>[1]Data!$Y974</f>
        <v>6096720.2699999996</v>
      </c>
      <c r="W979" s="51">
        <f t="shared" si="35"/>
        <v>2266</v>
      </c>
      <c r="X979" s="50" t="e">
        <f>'[3]From Apr 2018'!$FT$10</f>
        <v>#REF!</v>
      </c>
      <c r="Y979" s="11" t="e">
        <f t="shared" si="25"/>
        <v>#REF!</v>
      </c>
      <c r="Z979" s="50" t="e">
        <f>'[3]From Apr 2018'!$FT$18</f>
        <v>#REF!</v>
      </c>
      <c r="AA979" s="29" t="e">
        <f t="shared" si="34"/>
        <v>#REF!</v>
      </c>
    </row>
    <row r="980" spans="1:27" ht="13" x14ac:dyDescent="0.3">
      <c r="A980" s="35">
        <v>42960</v>
      </c>
      <c r="B980" s="86" t="e">
        <f t="shared" si="26"/>
        <v>#REF!</v>
      </c>
      <c r="C980" s="13" t="e">
        <f t="shared" si="27"/>
        <v>#REF!</v>
      </c>
      <c r="D980" s="47">
        <f>[1]Data!$AJ975</f>
        <v>10386969.93</v>
      </c>
      <c r="E980" s="91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2015'!$FU$15</f>
        <v>2152118260.3100004</v>
      </c>
      <c r="J980" s="48">
        <f t="shared" si="29"/>
        <v>2.9817190229483925E-2</v>
      </c>
      <c r="K980" s="4">
        <f>'[2]Marketshare 2015'!$FU$69</f>
        <v>9079706.3930999991</v>
      </c>
      <c r="L980" s="29">
        <f t="shared" si="30"/>
        <v>4.687736192316308E-2</v>
      </c>
      <c r="M980" s="4">
        <f t="shared" si="37"/>
        <v>358</v>
      </c>
      <c r="N980" s="4">
        <f>'[2]Marketshare 2015'!$FU$26</f>
        <v>211073220</v>
      </c>
      <c r="O980" s="12">
        <f t="shared" si="31"/>
        <v>0.11562959368620462</v>
      </c>
      <c r="P980" s="4">
        <f>'[2]Marketshare 2015'!$FU$79</f>
        <v>3361883.4</v>
      </c>
      <c r="Q980" s="29">
        <f t="shared" si="32"/>
        <v>0.17697299543731793</v>
      </c>
      <c r="R980" s="49">
        <v>1308626.1599999999</v>
      </c>
      <c r="S980" s="11">
        <f t="shared" si="33"/>
        <v>-0.22776415956927309</v>
      </c>
      <c r="T980" s="4">
        <v>4105</v>
      </c>
      <c r="U980" s="38">
        <f>[1]Data!$X975</f>
        <v>932812.87</v>
      </c>
      <c r="V980" s="38">
        <f>[1]Data!$Y975</f>
        <v>4945398.1500000004</v>
      </c>
      <c r="W980" s="51">
        <f t="shared" si="35"/>
        <v>2266</v>
      </c>
      <c r="X980" s="50" t="e">
        <f>'[3]From Apr 2018'!$FU$10</f>
        <v>#REF!</v>
      </c>
      <c r="Y980" s="11" t="e">
        <f t="shared" si="25"/>
        <v>#REF!</v>
      </c>
      <c r="Z980" s="50" t="e">
        <f>'[3]From Apr 2018'!$FU$18</f>
        <v>#REF!</v>
      </c>
      <c r="AA980" s="29" t="e">
        <f t="shared" si="34"/>
        <v>#REF!</v>
      </c>
    </row>
    <row r="981" spans="1:27" ht="13" x14ac:dyDescent="0.3">
      <c r="A981" s="35">
        <v>42967</v>
      </c>
      <c r="B981" s="86" t="e">
        <f t="shared" si="26"/>
        <v>#REF!</v>
      </c>
      <c r="C981" s="13" t="e">
        <f t="shared" si="27"/>
        <v>#REF!</v>
      </c>
      <c r="D981" s="47">
        <f>[1]Data!$AJ976</f>
        <v>9986218.5</v>
      </c>
      <c r="E981" s="91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2015'!$FV$15</f>
        <v>1946443954.5200002</v>
      </c>
      <c r="J981" s="48">
        <f t="shared" si="29"/>
        <v>-4.8302626969796258E-2</v>
      </c>
      <c r="K981" s="4">
        <f>'[2]Marketshare 2015'!$FV$69</f>
        <v>8520284.6469000001</v>
      </c>
      <c r="L981" s="29">
        <f t="shared" si="30"/>
        <v>4.8637326130125294E-2</v>
      </c>
      <c r="M981" s="4">
        <f t="shared" si="37"/>
        <v>358</v>
      </c>
      <c r="N981" s="4">
        <f>'[2]Marketshare 2015'!$FV$26</f>
        <v>192549115</v>
      </c>
      <c r="O981" s="12">
        <f t="shared" si="31"/>
        <v>9.0728122572686809E-2</v>
      </c>
      <c r="P981" s="4">
        <f>'[2]Marketshare 2015'!$FV$79</f>
        <v>2041814.9249999998</v>
      </c>
      <c r="Q981" s="29">
        <f t="shared" si="32"/>
        <v>0.11782361347129536</v>
      </c>
      <c r="R981" s="49">
        <v>1177738.45</v>
      </c>
      <c r="S981" s="11">
        <f t="shared" si="33"/>
        <v>-0.14175451262469829</v>
      </c>
      <c r="T981" s="4">
        <v>4105</v>
      </c>
      <c r="U981" s="38">
        <f>[1]Data!$X976</f>
        <v>1206722.06</v>
      </c>
      <c r="V981" s="38">
        <f>[1]Data!$Y976</f>
        <v>5149190.01</v>
      </c>
      <c r="W981" s="51">
        <f t="shared" si="35"/>
        <v>2266</v>
      </c>
      <c r="X981" s="50" t="e">
        <f>'[3]From Apr 2018'!$FV$10</f>
        <v>#REF!</v>
      </c>
      <c r="Y981" s="11" t="e">
        <f t="shared" si="25"/>
        <v>#REF!</v>
      </c>
      <c r="Z981" s="50" t="e">
        <f>'[3]From Apr 2018'!$FV$18</f>
        <v>#REF!</v>
      </c>
      <c r="AA981" s="29" t="e">
        <f t="shared" si="34"/>
        <v>#REF!</v>
      </c>
    </row>
    <row r="982" spans="1:27" ht="13" x14ac:dyDescent="0.3">
      <c r="A982" s="35">
        <v>42974</v>
      </c>
      <c r="B982" s="86" t="e">
        <f t="shared" si="26"/>
        <v>#REF!</v>
      </c>
      <c r="C982" s="13" t="e">
        <f t="shared" si="27"/>
        <v>#REF!</v>
      </c>
      <c r="D982" s="47">
        <f>[1]Data!$AJ977</f>
        <v>12685452.5</v>
      </c>
      <c r="E982" s="91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2015'!$FW$15</f>
        <v>2159017384.5999999</v>
      </c>
      <c r="J982" s="48">
        <f t="shared" si="29"/>
        <v>0.2239579260731519</v>
      </c>
      <c r="K982" s="4">
        <f>'[2]Marketshare 2015'!$FW$69</f>
        <v>9560459.684700001</v>
      </c>
      <c r="L982" s="29">
        <f t="shared" si="30"/>
        <v>4.9201701935198031E-2</v>
      </c>
      <c r="M982" s="4">
        <f t="shared" si="37"/>
        <v>358</v>
      </c>
      <c r="N982" s="4">
        <f>'[2]Marketshare 2015'!$FW$26</f>
        <v>237727335</v>
      </c>
      <c r="O982" s="12">
        <f t="shared" si="31"/>
        <v>0.53354239879735599</v>
      </c>
      <c r="P982" s="4">
        <f>'[2]Marketshare 2015'!$FW$79</f>
        <v>4462030.125</v>
      </c>
      <c r="Q982" s="29">
        <f t="shared" si="32"/>
        <v>0.20855032299924617</v>
      </c>
      <c r="R982" s="49">
        <v>1351469.56</v>
      </c>
      <c r="S982" s="11">
        <f t="shared" si="33"/>
        <v>9.767196279530288E-2</v>
      </c>
      <c r="T982" s="4">
        <v>4105</v>
      </c>
      <c r="U982" s="38">
        <f>[1]Data!$X977</f>
        <v>559535.94999999995</v>
      </c>
      <c r="V982" s="38">
        <f>[1]Data!$Y977</f>
        <v>6189204.7400000002</v>
      </c>
      <c r="W982" s="51">
        <f t="shared" si="35"/>
        <v>2266</v>
      </c>
      <c r="X982" s="50" t="e">
        <f>'[3]From Apr 2018'!$FW$10</f>
        <v>#REF!</v>
      </c>
      <c r="Y982" s="11" t="e">
        <f t="shared" si="25"/>
        <v>#REF!</v>
      </c>
      <c r="Z982" s="50" t="e">
        <f>'[3]From Apr 2018'!$FW$18</f>
        <v>#REF!</v>
      </c>
      <c r="AA982" s="29" t="e">
        <f t="shared" si="34"/>
        <v>#REF!</v>
      </c>
    </row>
    <row r="983" spans="1:27" ht="13" x14ac:dyDescent="0.3">
      <c r="A983" s="35">
        <v>42981</v>
      </c>
      <c r="B983" s="86" t="e">
        <f t="shared" si="26"/>
        <v>#REF!</v>
      </c>
      <c r="C983" s="13" t="e">
        <f t="shared" si="27"/>
        <v>#REF!</v>
      </c>
      <c r="D983" s="47">
        <f>[1]Data!$AJ978</f>
        <v>9364369.5199999996</v>
      </c>
      <c r="E983" s="91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2015'!$FX$15</f>
        <v>2250384605.75</v>
      </c>
      <c r="J983" s="48">
        <f t="shared" si="29"/>
        <v>0.11810947083854462</v>
      </c>
      <c r="K983" s="4">
        <f>'[2]Marketshare 2015'!$FX$69</f>
        <v>9952710.057</v>
      </c>
      <c r="L983" s="29">
        <f t="shared" si="30"/>
        <v>4.9140785542809207E-2</v>
      </c>
      <c r="M983" s="4">
        <f t="shared" si="37"/>
        <v>358</v>
      </c>
      <c r="N983" s="4">
        <f>'[2]Marketshare 2015'!$FX$26</f>
        <v>210125370</v>
      </c>
      <c r="O983" s="12">
        <f t="shared" si="31"/>
        <v>0.16480770797844069</v>
      </c>
      <c r="P983" s="4">
        <f>'[2]Marketshare 2015'!$FX$79</f>
        <v>3256392.8249999997</v>
      </c>
      <c r="Q983" s="29">
        <f t="shared" si="32"/>
        <v>0.17219311737559342</v>
      </c>
      <c r="R983" s="49">
        <v>1583368.79</v>
      </c>
      <c r="S983" s="11">
        <f t="shared" si="33"/>
        <v>1.8413142633032065E-2</v>
      </c>
      <c r="T983" s="4">
        <v>4105</v>
      </c>
      <c r="U983" s="38">
        <f>[1]Data!$X978</f>
        <v>1157118.19</v>
      </c>
      <c r="V983" s="38">
        <f>[1]Data!$Y978</f>
        <v>5333629.07</v>
      </c>
      <c r="W983" s="51">
        <f t="shared" si="35"/>
        <v>2266</v>
      </c>
      <c r="X983" s="50" t="e">
        <f>'[3]From Apr 2018'!$FX$10</f>
        <v>#REF!</v>
      </c>
      <c r="Y983" s="11" t="e">
        <f t="shared" si="25"/>
        <v>#REF!</v>
      </c>
      <c r="Z983" s="50" t="e">
        <f>'[3]From Apr 2018'!$FX$18</f>
        <v>#REF!</v>
      </c>
      <c r="AA983" s="29" t="e">
        <f t="shared" si="34"/>
        <v>#REF!</v>
      </c>
    </row>
    <row r="984" spans="1:27" ht="13" x14ac:dyDescent="0.3">
      <c r="A984" s="35">
        <v>42988</v>
      </c>
      <c r="B984" s="86" t="e">
        <f t="shared" si="26"/>
        <v>#REF!</v>
      </c>
      <c r="C984" s="13" t="e">
        <f t="shared" si="27"/>
        <v>#REF!</v>
      </c>
      <c r="D984" s="47">
        <f>[1]Data!$AJ979</f>
        <v>7402375</v>
      </c>
      <c r="E984" s="91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2015'!$FY$15</f>
        <v>2020034669.28</v>
      </c>
      <c r="J984" s="48">
        <f t="shared" si="29"/>
        <v>-5.3978404840117067E-3</v>
      </c>
      <c r="K984" s="4">
        <f>'[2]Marketshare 2015'!$FY$69</f>
        <v>9147220.093799999</v>
      </c>
      <c r="L984" s="29">
        <f t="shared" si="30"/>
        <v>5.031387845250497E-2</v>
      </c>
      <c r="M984" s="4">
        <f t="shared" si="37"/>
        <v>358</v>
      </c>
      <c r="N984" s="4">
        <f>'[2]Marketshare 2015'!$FY$26</f>
        <v>206685985</v>
      </c>
      <c r="O984" s="12">
        <f t="shared" si="31"/>
        <v>6.4012024614475305E-2</v>
      </c>
      <c r="P984" s="4">
        <f>'[2]Marketshare 2015'!$FY$79</f>
        <v>4185703.125</v>
      </c>
      <c r="Q984" s="29">
        <f t="shared" si="32"/>
        <v>0.22501676879542656</v>
      </c>
      <c r="R984" s="49">
        <v>1566538.8599999999</v>
      </c>
      <c r="S984" s="11">
        <f t="shared" si="33"/>
        <v>-6.3341304849490632E-2</v>
      </c>
      <c r="T984" s="4">
        <v>4105</v>
      </c>
      <c r="U984" s="38">
        <f>[1]Data!$X979</f>
        <v>1274776.6599999999</v>
      </c>
      <c r="V984" s="38">
        <f>[1]Data!$Y979</f>
        <v>5972151.3800000008</v>
      </c>
      <c r="W984" s="51">
        <f t="shared" si="35"/>
        <v>2266</v>
      </c>
      <c r="X984" s="50" t="e">
        <f>'[3]From Apr 2018'!$FY$10</f>
        <v>#REF!</v>
      </c>
      <c r="Y984" s="11" t="e">
        <f t="shared" si="25"/>
        <v>#REF!</v>
      </c>
      <c r="Z984" s="50" t="e">
        <f>'[3]From Apr 2018'!$FY$18</f>
        <v>#REF!</v>
      </c>
      <c r="AA984" s="29" t="e">
        <f t="shared" si="34"/>
        <v>#REF!</v>
      </c>
    </row>
    <row r="985" spans="1:27" ht="13" x14ac:dyDescent="0.3">
      <c r="A985" s="35">
        <v>42995</v>
      </c>
      <c r="B985" s="86" t="e">
        <f t="shared" si="26"/>
        <v>#REF!</v>
      </c>
      <c r="C985" s="13" t="e">
        <f t="shared" si="27"/>
        <v>#REF!</v>
      </c>
      <c r="D985" s="47">
        <f>[1]Data!$AJ980</f>
        <v>13456673.9</v>
      </c>
      <c r="E985" s="91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2015'!$FZ$15</f>
        <v>1947528086.9000001</v>
      </c>
      <c r="J985" s="48">
        <f t="shared" si="29"/>
        <v>6.8876596494666931E-2</v>
      </c>
      <c r="K985" s="4">
        <f>'[2]Marketshare 2015'!$FZ$69</f>
        <v>8686164.5208000001</v>
      </c>
      <c r="L985" s="29">
        <f t="shared" si="30"/>
        <v>4.9556635290238904E-2</v>
      </c>
      <c r="M985" s="4">
        <f t="shared" si="37"/>
        <v>358</v>
      </c>
      <c r="N985" s="4">
        <f>'[2]Marketshare 2015'!$FZ$26</f>
        <v>213877255</v>
      </c>
      <c r="O985" s="12">
        <f t="shared" si="31"/>
        <v>0.21654427597138937</v>
      </c>
      <c r="P985" s="4">
        <f>'[2]Marketshare 2015'!$FZ$79</f>
        <v>3433922.1</v>
      </c>
      <c r="Q985" s="29">
        <f t="shared" si="32"/>
        <v>0.17839526694879265</v>
      </c>
      <c r="R985" s="49">
        <v>1299902.0399999998</v>
      </c>
      <c r="S985" s="11">
        <f t="shared" si="33"/>
        <v>-7.2916199672441118E-2</v>
      </c>
      <c r="T985" s="4">
        <v>4105</v>
      </c>
      <c r="U985" s="38">
        <f>[1]Data!$X980</f>
        <v>987654.04</v>
      </c>
      <c r="V985" s="38">
        <f>[1]Data!$Y980</f>
        <v>3367297.11</v>
      </c>
      <c r="W985" s="51">
        <f t="shared" si="35"/>
        <v>2266</v>
      </c>
      <c r="X985" s="50" t="e">
        <f>'[3]From Apr 2018'!$FZ$10</f>
        <v>#REF!</v>
      </c>
      <c r="Y985" s="11" t="e">
        <f t="shared" si="25"/>
        <v>#REF!</v>
      </c>
      <c r="Z985" s="50" t="e">
        <f>'[3]From Apr 2018'!$FZ$18</f>
        <v>#REF!</v>
      </c>
      <c r="AA985" s="29" t="e">
        <f t="shared" si="34"/>
        <v>#REF!</v>
      </c>
    </row>
    <row r="986" spans="1:27" ht="13" x14ac:dyDescent="0.3">
      <c r="A986" s="35">
        <v>43002</v>
      </c>
      <c r="B986" s="86" t="e">
        <f t="shared" si="26"/>
        <v>#REF!</v>
      </c>
      <c r="C986" s="13" t="e">
        <f t="shared" si="27"/>
        <v>#REF!</v>
      </c>
      <c r="D986" s="47">
        <f>[1]Data!$AJ981</f>
        <v>10201628</v>
      </c>
      <c r="E986" s="91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2015'!$GA$15</f>
        <v>2152980449.1700001</v>
      </c>
      <c r="J986" s="48">
        <f t="shared" si="29"/>
        <v>0.22254804242239201</v>
      </c>
      <c r="K986" s="4">
        <f>'[2]Marketshare 2015'!$GA$69</f>
        <v>9451982.8493999988</v>
      </c>
      <c r="L986" s="29">
        <f t="shared" si="30"/>
        <v>4.877983527462465E-2</v>
      </c>
      <c r="M986" s="4">
        <f t="shared" si="37"/>
        <v>358</v>
      </c>
      <c r="N986" s="4">
        <f>'[2]Marketshare 2015'!$GA$26</f>
        <v>197015795</v>
      </c>
      <c r="O986" s="12">
        <f t="shared" si="31"/>
        <v>0.19936531875509034</v>
      </c>
      <c r="P986" s="4">
        <f>'[2]Marketshare 2015'!$GA$79</f>
        <v>3029063.85</v>
      </c>
      <c r="Q986" s="29">
        <f t="shared" si="32"/>
        <v>0.17083028799797498</v>
      </c>
      <c r="R986" s="49">
        <v>1288443.7299999997</v>
      </c>
      <c r="S986" s="11">
        <f t="shared" si="33"/>
        <v>-3.9813443067713949E-2</v>
      </c>
      <c r="T986" s="4">
        <v>4105</v>
      </c>
      <c r="U986" s="38">
        <f>[1]Data!$X981</f>
        <v>850598.92</v>
      </c>
      <c r="V986" s="38">
        <f>[1]Data!$Y981</f>
        <v>5246766.4000000004</v>
      </c>
      <c r="W986" s="51">
        <f t="shared" si="35"/>
        <v>2266</v>
      </c>
      <c r="X986" s="50" t="e">
        <f>'[3]From Apr 2018'!$GA$10</f>
        <v>#REF!</v>
      </c>
      <c r="Y986" s="11" t="e">
        <f t="shared" si="25"/>
        <v>#REF!</v>
      </c>
      <c r="Z986" s="50" t="e">
        <f>'[3]From Apr 2018'!$GA$18</f>
        <v>#REF!</v>
      </c>
      <c r="AA986" s="29" t="e">
        <f t="shared" si="34"/>
        <v>#REF!</v>
      </c>
    </row>
    <row r="987" spans="1:27" ht="13" x14ac:dyDescent="0.3">
      <c r="A987" s="35">
        <v>43009</v>
      </c>
      <c r="B987" s="86" t="e">
        <f t="shared" si="26"/>
        <v>#REF!</v>
      </c>
      <c r="C987" s="13" t="e">
        <f t="shared" si="27"/>
        <v>#REF!</v>
      </c>
      <c r="D987" s="47">
        <f>[1]Data!$AJ982</f>
        <v>11074359</v>
      </c>
      <c r="E987" s="91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2015'!$GB$15</f>
        <v>2370239186.79</v>
      </c>
      <c r="J987" s="48">
        <f t="shared" si="29"/>
        <v>0.23586372435759029</v>
      </c>
      <c r="K987" s="4">
        <f>'[2]Marketshare 2015'!$GB$69</f>
        <v>10807157.436299998</v>
      </c>
      <c r="L987" s="29">
        <f t="shared" si="30"/>
        <v>5.066135423768052E-2</v>
      </c>
      <c r="M987" s="4">
        <f t="shared" si="37"/>
        <v>358</v>
      </c>
      <c r="N987" s="4">
        <f>'[2]Marketshare 2015'!$GB$26</f>
        <v>213240450</v>
      </c>
      <c r="O987" s="12">
        <f t="shared" si="31"/>
        <v>0.2625569833493191</v>
      </c>
      <c r="P987" s="4">
        <f>'[2]Marketshare 2015'!$GB$79</f>
        <v>4867215.75</v>
      </c>
      <c r="Q987" s="29">
        <f t="shared" si="32"/>
        <v>0.25361124026890769</v>
      </c>
      <c r="R987" s="49">
        <v>1702869.9099999997</v>
      </c>
      <c r="S987" s="11">
        <f t="shared" si="33"/>
        <v>0.23302575450305052</v>
      </c>
      <c r="T987" s="4">
        <v>4105</v>
      </c>
      <c r="U987" s="38">
        <f>[1]Data!$X982</f>
        <v>1078650.46</v>
      </c>
      <c r="V987" s="38">
        <f>[1]Data!$Y982</f>
        <v>5508272.54</v>
      </c>
      <c r="W987" s="51">
        <f t="shared" si="35"/>
        <v>2266</v>
      </c>
      <c r="X987" s="50" t="e">
        <f>'[3]From Apr 2018'!$GB$10</f>
        <v>#REF!</v>
      </c>
      <c r="Y987" s="11" t="e">
        <f t="shared" si="25"/>
        <v>#REF!</v>
      </c>
      <c r="Z987" s="50" t="e">
        <f>'[3]From Apr 2018'!$GB$18</f>
        <v>#REF!</v>
      </c>
      <c r="AA987" s="29" t="e">
        <f t="shared" si="34"/>
        <v>#REF!</v>
      </c>
    </row>
    <row r="988" spans="1:27" ht="13" x14ac:dyDescent="0.3">
      <c r="A988" s="35">
        <v>43016</v>
      </c>
      <c r="B988" s="86" t="e">
        <f t="shared" si="26"/>
        <v>#REF!</v>
      </c>
      <c r="C988" s="13" t="e">
        <f t="shared" si="27"/>
        <v>#REF!</v>
      </c>
      <c r="D988" s="47">
        <f>[1]Data!$AJ983</f>
        <v>5874774</v>
      </c>
      <c r="E988" s="91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2015'!$GC$15</f>
        <v>2136401737.8800001</v>
      </c>
      <c r="J988" s="48">
        <f t="shared" si="29"/>
        <v>-2.3278804204794556E-2</v>
      </c>
      <c r="K988" s="4">
        <f>'[2]Marketshare 2015'!$GC$69</f>
        <v>9350683.4799000006</v>
      </c>
      <c r="L988" s="29">
        <f t="shared" si="30"/>
        <v>4.8631529018085734E-2</v>
      </c>
      <c r="M988" s="4">
        <f t="shared" si="37"/>
        <v>358</v>
      </c>
      <c r="N988" s="4">
        <f>'[2]Marketshare 2015'!$GC$26</f>
        <v>219088990</v>
      </c>
      <c r="O988" s="12">
        <f t="shared" si="31"/>
        <v>0.20673815641406823</v>
      </c>
      <c r="P988" s="4">
        <f>'[2]Marketshare 2015'!$GC$79</f>
        <v>4309994.7</v>
      </c>
      <c r="Q988" s="29">
        <f t="shared" si="32"/>
        <v>0.21858163662172164</v>
      </c>
      <c r="R988" s="49">
        <v>1491034.48</v>
      </c>
      <c r="S988" s="11">
        <f t="shared" si="33"/>
        <v>-6.1302734986424468E-2</v>
      </c>
      <c r="T988" s="4">
        <v>4105</v>
      </c>
      <c r="U988" s="38">
        <f>[1]Data!$X983</f>
        <v>1415685.64</v>
      </c>
      <c r="V988" s="38">
        <f>[1]Data!$Y983</f>
        <v>4325839.0699999994</v>
      </c>
      <c r="W988" s="51">
        <f t="shared" si="35"/>
        <v>2266</v>
      </c>
      <c r="X988" s="50" t="e">
        <f>'[3]From Apr 2018'!$GC$10</f>
        <v>#REF!</v>
      </c>
      <c r="Y988" s="11" t="e">
        <f t="shared" si="25"/>
        <v>#REF!</v>
      </c>
      <c r="Z988" s="50" t="e">
        <f>'[3]From Apr 2018'!$GC$18</f>
        <v>#REF!</v>
      </c>
      <c r="AA988" s="29" t="e">
        <f t="shared" si="34"/>
        <v>#REF!</v>
      </c>
    </row>
    <row r="989" spans="1:27" ht="13" x14ac:dyDescent="0.3">
      <c r="A989" s="35">
        <v>43023</v>
      </c>
      <c r="B989" s="86" t="e">
        <f t="shared" si="26"/>
        <v>#REF!</v>
      </c>
      <c r="C989" s="13" t="e">
        <f t="shared" si="27"/>
        <v>#REF!</v>
      </c>
      <c r="D989" s="47">
        <f>[1]Data!$AJ984</f>
        <v>3802773</v>
      </c>
      <c r="E989" s="91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2015'!$GD$15</f>
        <v>2029719592.77</v>
      </c>
      <c r="J989" s="48">
        <f t="shared" si="29"/>
        <v>1.6487773689618956E-2</v>
      </c>
      <c r="K989" s="4">
        <f>'[2]Marketshare 2015'!$GD$69</f>
        <v>8968460.4891000018</v>
      </c>
      <c r="L989" s="29">
        <f t="shared" si="30"/>
        <v>4.909523529504202E-2</v>
      </c>
      <c r="M989" s="4">
        <f t="shared" si="37"/>
        <v>358</v>
      </c>
      <c r="N989" s="4">
        <f>'[2]Marketshare 2015'!$GD$26</f>
        <v>228139525</v>
      </c>
      <c r="O989" s="12">
        <f t="shared" si="31"/>
        <v>0.27076977510074229</v>
      </c>
      <c r="P989" s="4">
        <f>'[2]Marketshare 2015'!$GD$79</f>
        <v>5134902.9749999996</v>
      </c>
      <c r="Q989" s="29">
        <f t="shared" si="32"/>
        <v>0.25008589590076513</v>
      </c>
      <c r="R989" s="49">
        <v>1279981.3499999999</v>
      </c>
      <c r="S989" s="11">
        <f t="shared" si="33"/>
        <v>-0.16887733366249746</v>
      </c>
      <c r="T989" s="4">
        <v>4105</v>
      </c>
      <c r="U989" s="38">
        <f>[1]Data!$X984</f>
        <v>1093630.25</v>
      </c>
      <c r="V989" s="38">
        <f>[1]Data!$Y984</f>
        <v>6684370.4399999995</v>
      </c>
      <c r="W989" s="51">
        <f t="shared" si="35"/>
        <v>2266</v>
      </c>
      <c r="X989" s="50" t="e">
        <f>'[3]From Apr 2018'!$GD$10</f>
        <v>#REF!</v>
      </c>
      <c r="Y989" s="11" t="e">
        <f t="shared" si="25"/>
        <v>#REF!</v>
      </c>
      <c r="Z989" s="50" t="e">
        <f>'[3]From Apr 2018'!$GD$18</f>
        <v>#REF!</v>
      </c>
      <c r="AA989" s="29" t="e">
        <f t="shared" si="34"/>
        <v>#REF!</v>
      </c>
    </row>
    <row r="990" spans="1:27" ht="13" x14ac:dyDescent="0.3">
      <c r="A990" s="35">
        <v>43030</v>
      </c>
      <c r="B990" s="86" t="e">
        <f t="shared" si="26"/>
        <v>#REF!</v>
      </c>
      <c r="C990" s="13" t="e">
        <f t="shared" si="27"/>
        <v>#REF!</v>
      </c>
      <c r="D990" s="47">
        <f>[1]Data!$AJ985</f>
        <v>7908044.5</v>
      </c>
      <c r="E990" s="91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2015'!$GE$15</f>
        <v>1954356131.8099999</v>
      </c>
      <c r="J990" s="48">
        <f t="shared" si="29"/>
        <v>7.1838025451309573E-2</v>
      </c>
      <c r="K990" s="4">
        <f>'[2]Marketshare 2015'!$GE$69</f>
        <v>8310757.7771999985</v>
      </c>
      <c r="L990" s="29">
        <f t="shared" si="30"/>
        <v>4.7249194543923241E-2</v>
      </c>
      <c r="M990" s="4">
        <f t="shared" si="37"/>
        <v>358</v>
      </c>
      <c r="N990" s="4">
        <f>'[2]Marketshare 2015'!$GE$26</f>
        <v>212550765</v>
      </c>
      <c r="O990" s="12">
        <f t="shared" si="31"/>
        <v>0.23598004331177136</v>
      </c>
      <c r="P990" s="4">
        <f>'[2]Marketshare 2015'!$GE$79</f>
        <v>4111479.9</v>
      </c>
      <c r="Q990" s="29">
        <f t="shared" si="32"/>
        <v>0.21492799614247449</v>
      </c>
      <c r="R990" s="49">
        <v>1182573.5900000001</v>
      </c>
      <c r="S990" s="11">
        <f t="shared" si="33"/>
        <v>-0.10761622043425034</v>
      </c>
      <c r="T990" s="4">
        <v>4105</v>
      </c>
      <c r="U990" s="38">
        <f>[1]Data!$X985</f>
        <v>849534.88</v>
      </c>
      <c r="V990" s="38">
        <f>[1]Data!$Y985</f>
        <v>5595594.8000000007</v>
      </c>
      <c r="W990" s="51">
        <f t="shared" si="35"/>
        <v>2266</v>
      </c>
      <c r="X990" s="50" t="e">
        <f>'[3]From Apr 2018'!$GE$10</f>
        <v>#REF!</v>
      </c>
      <c r="Y990" s="11" t="e">
        <f t="shared" si="25"/>
        <v>#REF!</v>
      </c>
      <c r="Z990" s="50" t="e">
        <f>'[3]From Apr 2018'!$GE$18</f>
        <v>#REF!</v>
      </c>
      <c r="AA990" s="29" t="e">
        <f t="shared" si="34"/>
        <v>#REF!</v>
      </c>
    </row>
    <row r="991" spans="1:27" ht="13" x14ac:dyDescent="0.3">
      <c r="A991" s="35">
        <v>43037</v>
      </c>
      <c r="B991" s="86" t="e">
        <f t="shared" si="26"/>
        <v>#REF!</v>
      </c>
      <c r="C991" s="13" t="e">
        <f t="shared" si="27"/>
        <v>#REF!</v>
      </c>
      <c r="D991" s="47">
        <f>[1]Data!$AJ986</f>
        <v>6525253</v>
      </c>
      <c r="E991" s="91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2015'!$GF$15</f>
        <v>2257308804.0599995</v>
      </c>
      <c r="J991" s="48">
        <f t="shared" si="29"/>
        <v>0.23626913474463995</v>
      </c>
      <c r="K991" s="4">
        <f>'[2]Marketshare 2015'!$GF$69</f>
        <v>10540491.938100001</v>
      </c>
      <c r="L991" s="29">
        <f t="shared" si="30"/>
        <v>5.1883276616541761E-2</v>
      </c>
      <c r="M991" s="4">
        <f t="shared" si="37"/>
        <v>358</v>
      </c>
      <c r="N991" s="4">
        <f>'[2]Marketshare 2015'!$GF$26</f>
        <v>222483070</v>
      </c>
      <c r="O991" s="12">
        <f t="shared" si="31"/>
        <v>0.31272155668927337</v>
      </c>
      <c r="P991" s="4">
        <f>'[2]Marketshare 2015'!$GF$79</f>
        <v>5338105.5599999996</v>
      </c>
      <c r="Q991" s="29">
        <f t="shared" si="32"/>
        <v>0.26659234790314607</v>
      </c>
      <c r="R991" s="49">
        <v>1471183.02</v>
      </c>
      <c r="S991" s="11">
        <f t="shared" si="33"/>
        <v>6.8882940716904484E-2</v>
      </c>
      <c r="T991" s="4">
        <v>4105</v>
      </c>
      <c r="U991" s="38">
        <f>[1]Data!$X986</f>
        <v>1347825.73</v>
      </c>
      <c r="V991" s="38">
        <f>[1]Data!$Y986</f>
        <v>5973705.4100000001</v>
      </c>
      <c r="W991" s="51">
        <f t="shared" si="35"/>
        <v>2266</v>
      </c>
      <c r="X991" s="50" t="e">
        <f>'[3]From Apr 2018'!$GF$10</f>
        <v>#REF!</v>
      </c>
      <c r="Y991" s="11" t="e">
        <f t="shared" si="25"/>
        <v>#REF!</v>
      </c>
      <c r="Z991" s="50" t="e">
        <f>'[3]From Apr 2018'!$GF$18</f>
        <v>#REF!</v>
      </c>
      <c r="AA991" s="29" t="e">
        <f t="shared" si="34"/>
        <v>#REF!</v>
      </c>
    </row>
    <row r="992" spans="1:27" ht="13" x14ac:dyDescent="0.3">
      <c r="A992" s="35">
        <v>43044</v>
      </c>
      <c r="B992" s="86" t="e">
        <f t="shared" si="26"/>
        <v>#REF!</v>
      </c>
      <c r="C992" s="13" t="e">
        <f t="shared" si="27"/>
        <v>#REF!</v>
      </c>
      <c r="D992" s="47">
        <f>[1]Data!$AJ987</f>
        <v>8467284</v>
      </c>
      <c r="E992" s="91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2015'!$GG$15</f>
        <v>2326458535.6599998</v>
      </c>
      <c r="J992" s="48">
        <f t="shared" si="29"/>
        <v>0.12688337333540844</v>
      </c>
      <c r="K992" s="4">
        <f>'[2]Marketshare 2015'!$GG$69</f>
        <v>10200311.060399998</v>
      </c>
      <c r="L992" s="29">
        <f t="shared" si="30"/>
        <v>4.87164451129352E-2</v>
      </c>
      <c r="M992" s="4">
        <f t="shared" si="37"/>
        <v>358</v>
      </c>
      <c r="N992" s="4">
        <f>'[2]Marketshare 2015'!$GG$26</f>
        <v>217253165</v>
      </c>
      <c r="O992" s="12">
        <f t="shared" si="31"/>
        <v>0.11245800916237281</v>
      </c>
      <c r="P992" s="4">
        <f>'[2]Marketshare 2015'!$GG$79</f>
        <v>3995342.3249999997</v>
      </c>
      <c r="Q992" s="29">
        <f t="shared" si="32"/>
        <v>0.20433622911776683</v>
      </c>
      <c r="R992" s="49">
        <v>1664079.81</v>
      </c>
      <c r="S992" s="11">
        <f t="shared" si="33"/>
        <v>4.876927803780351E-3</v>
      </c>
      <c r="T992" s="4">
        <v>4105</v>
      </c>
      <c r="U992" s="38">
        <f>[1]Data!$X987</f>
        <v>935797.42</v>
      </c>
      <c r="V992" s="38">
        <f>[1]Data!$Y987</f>
        <v>6263827.8200000003</v>
      </c>
      <c r="W992" s="51">
        <f t="shared" si="35"/>
        <v>2266</v>
      </c>
      <c r="X992" s="50" t="e">
        <f>'[3]From Apr 2018'!$GG$10</f>
        <v>#REF!</v>
      </c>
      <c r="Y992" s="11" t="e">
        <f t="shared" si="25"/>
        <v>#REF!</v>
      </c>
      <c r="Z992" s="50" t="e">
        <f>'[3]From Apr 2018'!$GG$18</f>
        <v>#REF!</v>
      </c>
      <c r="AA992" s="29" t="e">
        <f t="shared" si="34"/>
        <v>#REF!</v>
      </c>
    </row>
    <row r="993" spans="1:27" ht="13" x14ac:dyDescent="0.3">
      <c r="A993" s="35">
        <v>43051</v>
      </c>
      <c r="B993" s="86" t="e">
        <f t="shared" si="26"/>
        <v>#REF!</v>
      </c>
      <c r="C993" s="13" t="e">
        <f t="shared" si="27"/>
        <v>#REF!</v>
      </c>
      <c r="D993" s="47">
        <f>[1]Data!$AJ988</f>
        <v>5169984.5</v>
      </c>
      <c r="E993" s="91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2015'!$GH$15</f>
        <v>2049829960.8600001</v>
      </c>
      <c r="J993" s="48">
        <f t="shared" si="29"/>
        <v>7.782395808947129E-3</v>
      </c>
      <c r="K993" s="4">
        <f>'[2]Marketshare 2015'!$GH$69</f>
        <v>8740907.0379000008</v>
      </c>
      <c r="L993" s="29">
        <f t="shared" si="30"/>
        <v>4.7380119895043933E-2</v>
      </c>
      <c r="M993" s="4">
        <f t="shared" si="37"/>
        <v>358</v>
      </c>
      <c r="N993" s="4">
        <f>'[2]Marketshare 2015'!$GH$26</f>
        <v>215306865</v>
      </c>
      <c r="O993" s="12">
        <f t="shared" si="31"/>
        <v>-6.8381837988546024E-2</v>
      </c>
      <c r="P993" s="4">
        <f>'[2]Marketshare 2015'!$GH$79</f>
        <v>3795008.4</v>
      </c>
      <c r="Q993" s="29">
        <f t="shared" si="32"/>
        <v>0.19584493973287848</v>
      </c>
      <c r="R993" s="49">
        <v>1281709.5399999998</v>
      </c>
      <c r="S993" s="11">
        <f t="shared" si="33"/>
        <v>-0.22897574566564982</v>
      </c>
      <c r="T993" s="4">
        <v>4105</v>
      </c>
      <c r="U993" s="38">
        <f>[1]Data!$X988</f>
        <v>1101834.1499999999</v>
      </c>
      <c r="V993" s="38">
        <f>[1]Data!$Y988</f>
        <v>5554224.1600000001</v>
      </c>
      <c r="W993" s="51">
        <f t="shared" si="35"/>
        <v>2266</v>
      </c>
      <c r="X993" s="50" t="e">
        <f>'[3]From Apr 2018'!$GH$10</f>
        <v>#REF!</v>
      </c>
      <c r="Y993" s="11" t="e">
        <f t="shared" si="25"/>
        <v>#REF!</v>
      </c>
      <c r="Z993" s="50" t="e">
        <f>'[3]From Apr 2018'!$GH$18</f>
        <v>#REF!</v>
      </c>
      <c r="AA993" s="29" t="e">
        <f t="shared" si="34"/>
        <v>#REF!</v>
      </c>
    </row>
    <row r="994" spans="1:27" ht="13" x14ac:dyDescent="0.3">
      <c r="A994" s="35">
        <v>43058</v>
      </c>
      <c r="B994" s="86" t="e">
        <f t="shared" si="26"/>
        <v>#REF!</v>
      </c>
      <c r="C994" s="13" t="e">
        <f t="shared" si="27"/>
        <v>#REF!</v>
      </c>
      <c r="D994" s="47">
        <f>[1]Data!$AJ989</f>
        <v>6509089.5</v>
      </c>
      <c r="E994" s="91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2015'!$GI$15</f>
        <v>2030027047.48</v>
      </c>
      <c r="J994" s="48">
        <f t="shared" si="29"/>
        <v>0.11403315394684399</v>
      </c>
      <c r="K994" s="4">
        <f>'[2]Marketshare 2015'!$GI$69</f>
        <v>8636976.0944999997</v>
      </c>
      <c r="L994" s="29">
        <f t="shared" si="30"/>
        <v>4.7273459321209098E-2</v>
      </c>
      <c r="M994" s="4">
        <f t="shared" si="37"/>
        <v>358</v>
      </c>
      <c r="N994" s="4">
        <f>'[2]Marketshare 2015'!$GI$26</f>
        <v>243107355</v>
      </c>
      <c r="O994" s="12">
        <f t="shared" si="31"/>
        <v>0.20538296042172144</v>
      </c>
      <c r="P994" s="4">
        <f>'[2]Marketshare 2015'!$GI$79</f>
        <v>4599910.8</v>
      </c>
      <c r="Q994" s="29">
        <f t="shared" si="32"/>
        <v>0.21023683137846652</v>
      </c>
      <c r="R994" s="49">
        <v>1241381.8799999999</v>
      </c>
      <c r="S994" s="11">
        <f t="shared" si="33"/>
        <v>-0.10263464285794077</v>
      </c>
      <c r="T994" s="4">
        <v>4105</v>
      </c>
      <c r="U994" s="38">
        <f>[1]Data!$X989</f>
        <v>1562268.08</v>
      </c>
      <c r="V994" s="38">
        <f>[1]Data!$Y989</f>
        <v>4846554.25</v>
      </c>
      <c r="W994" s="51">
        <f t="shared" si="35"/>
        <v>2266</v>
      </c>
      <c r="X994" s="50" t="e">
        <f>'[3]From Apr 2018'!$GI$10</f>
        <v>#REF!</v>
      </c>
      <c r="Y994" s="11" t="e">
        <f t="shared" si="25"/>
        <v>#REF!</v>
      </c>
      <c r="Z994" s="50" t="e">
        <f>'[3]From Apr 2018'!$GI$18</f>
        <v>#REF!</v>
      </c>
      <c r="AA994" s="29" t="e">
        <f t="shared" si="34"/>
        <v>#REF!</v>
      </c>
    </row>
    <row r="995" spans="1:27" ht="13" x14ac:dyDescent="0.3">
      <c r="A995" s="35">
        <v>43065</v>
      </c>
      <c r="B995" s="86" t="e">
        <f t="shared" si="26"/>
        <v>#REF!</v>
      </c>
      <c r="C995" s="13" t="e">
        <f t="shared" si="27"/>
        <v>#REF!</v>
      </c>
      <c r="D995" s="47">
        <f>[1]Data!$AJ990</f>
        <v>11788026</v>
      </c>
      <c r="E995" s="91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2015'!$GJ$15</f>
        <v>2229363909.8399997</v>
      </c>
      <c r="J995" s="48">
        <f t="shared" si="29"/>
        <v>0.1709473445838956</v>
      </c>
      <c r="K995" s="4">
        <f>'[2]Marketshare 2015'!$GJ$69</f>
        <v>10193970.411899999</v>
      </c>
      <c r="L995" s="29">
        <f t="shared" si="30"/>
        <v>5.0806571959859645E-2</v>
      </c>
      <c r="M995" s="4">
        <f t="shared" si="37"/>
        <v>358</v>
      </c>
      <c r="N995" s="4">
        <f>'[2]Marketshare 2015'!$GJ$26</f>
        <v>250284700</v>
      </c>
      <c r="O995" s="12">
        <f t="shared" si="31"/>
        <v>0.35876527754328036</v>
      </c>
      <c r="P995" s="4">
        <f>'[2]Marketshare 2015'!$GJ$79</f>
        <v>3445189.1999999997</v>
      </c>
      <c r="Q995" s="29">
        <f t="shared" si="32"/>
        <v>0.15294534584015723</v>
      </c>
      <c r="R995" s="49">
        <v>1461063.7600000002</v>
      </c>
      <c r="S995" s="11">
        <f t="shared" si="33"/>
        <v>2.9876266647591798E-2</v>
      </c>
      <c r="T995" s="4">
        <v>4105</v>
      </c>
      <c r="U995" s="38">
        <f>[1]Data!$X990</f>
        <v>836121.8</v>
      </c>
      <c r="V995" s="38">
        <f>[1]Data!$Y990</f>
        <v>6770526.25</v>
      </c>
      <c r="W995" s="51">
        <f t="shared" si="35"/>
        <v>2266</v>
      </c>
      <c r="X995" s="50" t="e">
        <f>'[3]From Apr 2018'!$GJ$10</f>
        <v>#REF!</v>
      </c>
      <c r="Y995" s="11" t="e">
        <f t="shared" si="25"/>
        <v>#REF!</v>
      </c>
      <c r="Z995" s="50" t="e">
        <f>'[3]From Apr 2018'!$GJ$18</f>
        <v>#REF!</v>
      </c>
      <c r="AA995" s="29" t="e">
        <f t="shared" si="34"/>
        <v>#REF!</v>
      </c>
    </row>
    <row r="996" spans="1:27" ht="13" x14ac:dyDescent="0.3">
      <c r="A996" s="35">
        <v>43072</v>
      </c>
      <c r="B996" s="86" t="e">
        <f t="shared" si="26"/>
        <v>#REF!</v>
      </c>
      <c r="C996" s="13" t="e">
        <f t="shared" si="27"/>
        <v>#REF!</v>
      </c>
      <c r="D996" s="47">
        <f>[1]Data!$AJ991</f>
        <v>9019355</v>
      </c>
      <c r="E996" s="91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2015'!$GK$15</f>
        <v>2396988817.7200003</v>
      </c>
      <c r="J996" s="48">
        <f t="shared" si="29"/>
        <v>0.11442686259245782</v>
      </c>
      <c r="K996" s="4">
        <f>'[2]Marketshare 2015'!$GK$69</f>
        <v>10864468.277099999</v>
      </c>
      <c r="L996" s="29">
        <f t="shared" si="30"/>
        <v>5.0361650958732684E-2</v>
      </c>
      <c r="M996" s="4">
        <f t="shared" si="37"/>
        <v>358</v>
      </c>
      <c r="N996" s="4">
        <f>'[2]Marketshare 2015'!$GK$26</f>
        <v>269707295</v>
      </c>
      <c r="O996" s="12">
        <f t="shared" si="31"/>
        <v>0.5058014778676061</v>
      </c>
      <c r="P996" s="4">
        <f>'[2]Marketshare 2015'!$GK$79</f>
        <v>3361086.9</v>
      </c>
      <c r="Q996" s="29">
        <f t="shared" si="32"/>
        <v>0.13846644377935718</v>
      </c>
      <c r="R996" s="49">
        <v>1844030.92</v>
      </c>
      <c r="S996" s="11">
        <f t="shared" si="33"/>
        <v>0.18677848987440715</v>
      </c>
      <c r="T996" s="4">
        <v>4105</v>
      </c>
      <c r="U996" s="38">
        <f>[1]Data!$X991</f>
        <v>1201788.06</v>
      </c>
      <c r="V996" s="38">
        <f>[1]Data!$Y991</f>
        <v>6253409.4700000007</v>
      </c>
      <c r="W996" s="51">
        <f t="shared" si="35"/>
        <v>2266</v>
      </c>
      <c r="X996" s="50" t="e">
        <f>'[3]From Apr 2018'!$GK$10</f>
        <v>#REF!</v>
      </c>
      <c r="Y996" s="11" t="e">
        <f t="shared" si="25"/>
        <v>#REF!</v>
      </c>
      <c r="Z996" s="50" t="e">
        <f>'[3]From Apr 2018'!$GK$18</f>
        <v>#REF!</v>
      </c>
      <c r="AA996" s="29" t="e">
        <f t="shared" si="34"/>
        <v>#REF!</v>
      </c>
    </row>
    <row r="997" spans="1:27" ht="13" x14ac:dyDescent="0.3">
      <c r="A997" s="35">
        <v>43079</v>
      </c>
      <c r="B997" s="86" t="e">
        <f t="shared" si="26"/>
        <v>#REF!</v>
      </c>
      <c r="C997" s="13" t="e">
        <f t="shared" si="27"/>
        <v>#REF!</v>
      </c>
      <c r="D997" s="47">
        <f>[1]Data!$AJ992</f>
        <v>8639148.0899999999</v>
      </c>
      <c r="E997" s="91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2015'!$GL$15</f>
        <v>2314813344.46</v>
      </c>
      <c r="J997" s="48">
        <f t="shared" si="29"/>
        <v>3.2603122171645849E-2</v>
      </c>
      <c r="K997" s="4">
        <f>'[2]Marketshare 2015'!$GL$69</f>
        <v>10414941.665399997</v>
      </c>
      <c r="L997" s="29">
        <f t="shared" si="30"/>
        <v>4.9991751748344755E-2</v>
      </c>
      <c r="M997" s="4">
        <f t="shared" si="37"/>
        <v>358</v>
      </c>
      <c r="N997" s="4">
        <f>'[2]Marketshare 2015'!$GL$26</f>
        <v>231381845</v>
      </c>
      <c r="O997" s="12">
        <f t="shared" si="31"/>
        <v>-8.1758880396054501E-4</v>
      </c>
      <c r="P997" s="4">
        <f>'[2]Marketshare 2015'!$GL$79</f>
        <v>5165506.8</v>
      </c>
      <c r="Q997" s="29">
        <f t="shared" si="32"/>
        <v>0.24805109493357183</v>
      </c>
      <c r="R997" s="49">
        <v>1574809.3199999998</v>
      </c>
      <c r="S997" s="11">
        <f t="shared" si="33"/>
        <v>-0.18836542639831699</v>
      </c>
      <c r="T997" s="4">
        <v>4105</v>
      </c>
      <c r="U997" s="38">
        <f>[1]Data!$X992</f>
        <v>1176808.03</v>
      </c>
      <c r="V997" s="38">
        <f>[1]Data!$Y992</f>
        <v>5867750.1799999997</v>
      </c>
      <c r="W997" s="51">
        <f t="shared" si="35"/>
        <v>2266</v>
      </c>
      <c r="X997" s="50" t="e">
        <f>'[3]From Apr 2018'!$GL$10</f>
        <v>#REF!</v>
      </c>
      <c r="Y997" s="11" t="e">
        <f t="shared" si="25"/>
        <v>#REF!</v>
      </c>
      <c r="Z997" s="50" t="e">
        <f>'[3]From Apr 2018'!$GL$18</f>
        <v>#REF!</v>
      </c>
      <c r="AA997" s="29" t="e">
        <f t="shared" si="34"/>
        <v>#REF!</v>
      </c>
    </row>
    <row r="998" spans="1:27" ht="13" x14ac:dyDescent="0.3">
      <c r="A998" s="35">
        <v>43086</v>
      </c>
      <c r="B998" s="86" t="e">
        <f t="shared" si="26"/>
        <v>#REF!</v>
      </c>
      <c r="C998" s="13" t="e">
        <f t="shared" si="27"/>
        <v>#REF!</v>
      </c>
      <c r="D998" s="47">
        <f>[1]Data!$AJ993</f>
        <v>9882983</v>
      </c>
      <c r="E998" s="91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2015'!$GM$15</f>
        <v>2408328544.9099998</v>
      </c>
      <c r="J998" s="48">
        <f t="shared" si="29"/>
        <v>0.1493075031664779</v>
      </c>
      <c r="K998" s="4">
        <f>'[2]Marketshare 2015'!$GM$69</f>
        <v>10504072.137599999</v>
      </c>
      <c r="L998" s="29">
        <f t="shared" si="30"/>
        <v>4.8461790185010477E-2</v>
      </c>
      <c r="M998" s="4">
        <f t="shared" si="37"/>
        <v>358</v>
      </c>
      <c r="N998" s="4">
        <f>'[2]Marketshare 2015'!$GM$26</f>
        <v>251318550</v>
      </c>
      <c r="O998" s="12">
        <f t="shared" si="31"/>
        <v>0.32333289409787325</v>
      </c>
      <c r="P998" s="4">
        <f>'[2]Marketshare 2015'!$GM$79</f>
        <v>4384667.25</v>
      </c>
      <c r="Q998" s="29">
        <f t="shared" si="32"/>
        <v>0.19385168743015588</v>
      </c>
      <c r="R998" s="49">
        <v>1627438.66</v>
      </c>
      <c r="S998" s="11">
        <f t="shared" si="33"/>
        <v>-4.7639951146037918E-2</v>
      </c>
      <c r="T998" s="4">
        <v>4105</v>
      </c>
      <c r="U998" s="38">
        <f>[1]Data!$X993</f>
        <v>1612792.2</v>
      </c>
      <c r="V998" s="38">
        <f>[1]Data!$Y993</f>
        <v>7224087.75</v>
      </c>
      <c r="W998" s="51">
        <f t="shared" si="35"/>
        <v>2266</v>
      </c>
      <c r="X998" s="50" t="e">
        <f>'[3]From Apr 2018'!$GM$10</f>
        <v>#REF!</v>
      </c>
      <c r="Y998" s="11" t="e">
        <f t="shared" ref="Y998:Y1061" si="38">(X998/X945)-1</f>
        <v>#REF!</v>
      </c>
      <c r="Z998" s="50" t="e">
        <f>'[3]From Apr 2018'!$GM$18</f>
        <v>#REF!</v>
      </c>
      <c r="AA998" s="29" t="e">
        <f t="shared" si="34"/>
        <v>#REF!</v>
      </c>
    </row>
    <row r="999" spans="1:27" ht="13" x14ac:dyDescent="0.3">
      <c r="A999" s="35">
        <v>43093</v>
      </c>
      <c r="B999" s="86" t="e">
        <f t="shared" si="26"/>
        <v>#REF!</v>
      </c>
      <c r="C999" s="13" t="e">
        <f t="shared" si="27"/>
        <v>#REF!</v>
      </c>
      <c r="D999" s="47">
        <f>[1]Data!$AJ994</f>
        <v>9831216</v>
      </c>
      <c r="E999" s="91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2015'!$GN$15</f>
        <v>2469699667.9699998</v>
      </c>
      <c r="J999" s="48">
        <f t="shared" si="29"/>
        <v>4.7626570146522385E-2</v>
      </c>
      <c r="K999" s="4">
        <f>'[2]Marketshare 2015'!$GN$69</f>
        <v>11070288.4923</v>
      </c>
      <c r="L999" s="29">
        <f t="shared" si="30"/>
        <v>4.980492448747989E-2</v>
      </c>
      <c r="M999" s="4">
        <f t="shared" si="37"/>
        <v>358</v>
      </c>
      <c r="N999" s="4">
        <f>'[2]Marketshare 2015'!$GN$26</f>
        <v>298817200</v>
      </c>
      <c r="O999" s="12">
        <f t="shared" si="31"/>
        <v>0.39999601295840059</v>
      </c>
      <c r="P999" s="4">
        <f>'[2]Marketshare 2015'!$GN$79</f>
        <v>4405080.5999999996</v>
      </c>
      <c r="Q999" s="29">
        <f t="shared" si="32"/>
        <v>0.16379693002946283</v>
      </c>
      <c r="R999" s="49">
        <v>1620841.2499999998</v>
      </c>
      <c r="S999" s="11">
        <f t="shared" si="33"/>
        <v>-0.10640889196673553</v>
      </c>
      <c r="T999" s="4">
        <v>4105</v>
      </c>
      <c r="U999" s="38">
        <f>[1]Data!$X994</f>
        <v>997146.77</v>
      </c>
      <c r="V999" s="38">
        <f>[1]Data!$Y994</f>
        <v>5480364.1100000003</v>
      </c>
      <c r="W999" s="51">
        <f t="shared" si="35"/>
        <v>2266</v>
      </c>
      <c r="X999" s="50" t="e">
        <f>'[3]From Apr 2018'!$GN$10</f>
        <v>#REF!</v>
      </c>
      <c r="Y999" s="11" t="e">
        <f t="shared" si="38"/>
        <v>#REF!</v>
      </c>
      <c r="Z999" s="50" t="e">
        <f>'[3]From Apr 2018'!$GN$18</f>
        <v>#REF!</v>
      </c>
      <c r="AA999" s="29" t="e">
        <f t="shared" si="34"/>
        <v>#REF!</v>
      </c>
    </row>
    <row r="1000" spans="1:27" ht="13" x14ac:dyDescent="0.3">
      <c r="A1000" s="35">
        <v>43100</v>
      </c>
      <c r="B1000" s="86" t="e">
        <f t="shared" si="26"/>
        <v>#REF!</v>
      </c>
      <c r="C1000" s="13" t="e">
        <f t="shared" si="27"/>
        <v>#REF!</v>
      </c>
      <c r="D1000" s="47">
        <f>[1]Data!$AJ995</f>
        <v>4815230</v>
      </c>
      <c r="E1000" s="91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2015'!$GO$15</f>
        <v>2377038176.9299998</v>
      </c>
      <c r="J1000" s="48">
        <f t="shared" si="29"/>
        <v>0.12224447098263114</v>
      </c>
      <c r="K1000" s="4">
        <f>'[2]Marketshare 2015'!$GO$69</f>
        <v>11060603.519400001</v>
      </c>
      <c r="L1000" s="29">
        <f t="shared" si="30"/>
        <v>5.170114466513219E-2</v>
      </c>
      <c r="M1000" s="4">
        <f t="shared" si="37"/>
        <v>358</v>
      </c>
      <c r="N1000" s="4">
        <f>'[2]Marketshare 2015'!$GO$26</f>
        <v>218918665</v>
      </c>
      <c r="O1000" s="12">
        <f t="shared" si="31"/>
        <v>6.9262783701379727E-2</v>
      </c>
      <c r="P1000" s="4">
        <f>'[2]Marketshare 2015'!$GO$79</f>
        <v>4454535.5999999996</v>
      </c>
      <c r="Q1000" s="29">
        <f t="shared" si="32"/>
        <v>0.22608780297468012</v>
      </c>
      <c r="R1000" s="49">
        <v>1347319.4</v>
      </c>
      <c r="S1000" s="11">
        <f t="shared" si="33"/>
        <v>-0.11206185475356123</v>
      </c>
      <c r="T1000" s="4">
        <v>4105</v>
      </c>
      <c r="U1000" s="38">
        <f>[1]Data!$X995</f>
        <v>1270075.3</v>
      </c>
      <c r="V1000" s="38">
        <f>[1]Data!$Y995</f>
        <v>5071917.3600000003</v>
      </c>
      <c r="W1000" s="51">
        <f t="shared" si="35"/>
        <v>2266</v>
      </c>
      <c r="X1000" s="50" t="e">
        <f>'[3]From Apr 2018'!$GO$10</f>
        <v>#REF!</v>
      </c>
      <c r="Y1000" s="11" t="e">
        <f t="shared" si="38"/>
        <v>#REF!</v>
      </c>
      <c r="Z1000" s="50" t="e">
        <f>'[3]From Apr 2018'!$GO$18</f>
        <v>#REF!</v>
      </c>
      <c r="AA1000" s="29" t="e">
        <f t="shared" si="34"/>
        <v>#REF!</v>
      </c>
    </row>
    <row r="1001" spans="1:27" ht="13" x14ac:dyDescent="0.3">
      <c r="A1001" s="35">
        <v>43107</v>
      </c>
      <c r="B1001" s="86" t="e">
        <f t="shared" si="26"/>
        <v>#REF!</v>
      </c>
      <c r="C1001" s="13" t="e">
        <f t="shared" si="27"/>
        <v>#REF!</v>
      </c>
      <c r="D1001" s="47">
        <f>[1]Data!$AJ996</f>
        <v>3039058</v>
      </c>
      <c r="E1001" s="91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2015'!$GP$15</f>
        <v>2199638492.2800002</v>
      </c>
      <c r="J1001" s="48">
        <f t="shared" si="29"/>
        <v>-2.9856048139635716E-2</v>
      </c>
      <c r="K1001" s="4">
        <f>'[2]Marketshare 2015'!$GP$69</f>
        <v>10228493.897999998</v>
      </c>
      <c r="L1001" s="29">
        <f t="shared" si="30"/>
        <v>5.1667550190121453E-2</v>
      </c>
      <c r="M1001" s="4">
        <f t="shared" si="37"/>
        <v>358</v>
      </c>
      <c r="N1001" s="4">
        <f>'[2]Marketshare 2015'!$GP$26</f>
        <v>231062720</v>
      </c>
      <c r="O1001" s="12">
        <f t="shared" si="31"/>
        <v>2.3103781202006513E-2</v>
      </c>
      <c r="P1001" s="4">
        <f>'[2]Marketshare 2015'!$GP$79</f>
        <v>4402650.1499999994</v>
      </c>
      <c r="Q1001" s="29">
        <f t="shared" si="32"/>
        <v>0.21171020145525851</v>
      </c>
      <c r="R1001" s="49">
        <v>1260226.0399999998</v>
      </c>
      <c r="S1001" s="11">
        <f t="shared" si="33"/>
        <v>5.5559219103675561E-2</v>
      </c>
      <c r="T1001" s="4">
        <v>4105</v>
      </c>
      <c r="U1001" s="38">
        <f>[1]Data!$X996</f>
        <v>1052845.73</v>
      </c>
      <c r="V1001" s="38">
        <f>[1]Data!$Y996</f>
        <v>5784051.9799999995</v>
      </c>
      <c r="W1001" s="51">
        <f t="shared" si="35"/>
        <v>2266</v>
      </c>
      <c r="X1001" s="50" t="e">
        <f>'[3]From Apr 2018'!$GP$10</f>
        <v>#REF!</v>
      </c>
      <c r="Y1001" s="11" t="e">
        <f t="shared" si="38"/>
        <v>#REF!</v>
      </c>
      <c r="Z1001" s="50" t="e">
        <f>'[3]From Apr 2018'!$GP$18</f>
        <v>#REF!</v>
      </c>
      <c r="AA1001" s="29" t="e">
        <f t="shared" si="34"/>
        <v>#REF!</v>
      </c>
    </row>
    <row r="1002" spans="1:27" ht="13" x14ac:dyDescent="0.3">
      <c r="A1002" s="35">
        <v>43114</v>
      </c>
      <c r="B1002" s="86" t="e">
        <f t="shared" si="26"/>
        <v>#REF!</v>
      </c>
      <c r="C1002" s="13" t="e">
        <f t="shared" si="27"/>
        <v>#REF!</v>
      </c>
      <c r="D1002" s="47">
        <f>[1]Data!$AJ997</f>
        <v>8494871</v>
      </c>
      <c r="E1002" s="91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2015'!$GQ$15</f>
        <v>1975295233.7799997</v>
      </c>
      <c r="J1002" s="48">
        <f t="shared" si="29"/>
        <v>-7.3873048305762246E-2</v>
      </c>
      <c r="K1002" s="4">
        <f>'[2]Marketshare 2015'!$GQ$69</f>
        <v>8571658.9004999995</v>
      </c>
      <c r="L1002" s="29">
        <f t="shared" si="30"/>
        <v>4.8215908600024254E-2</v>
      </c>
      <c r="M1002" s="4">
        <f t="shared" si="37"/>
        <v>358</v>
      </c>
      <c r="N1002" s="4">
        <f>'[2]Marketshare 2015'!$GQ$26</f>
        <v>253973305</v>
      </c>
      <c r="O1002" s="12">
        <f t="shared" si="31"/>
        <v>0.15250665687931386</v>
      </c>
      <c r="P1002" s="4">
        <f>'[2]Marketshare 2015'!$GQ$79</f>
        <v>6810624.8999999994</v>
      </c>
      <c r="Q1002" s="29">
        <f t="shared" si="32"/>
        <v>0.29795891343777253</v>
      </c>
      <c r="R1002" s="49">
        <v>1130573.32</v>
      </c>
      <c r="S1002" s="11">
        <f t="shared" si="33"/>
        <v>-0.18502410042100992</v>
      </c>
      <c r="T1002" s="4">
        <v>4105</v>
      </c>
      <c r="U1002" s="38">
        <f>[1]Data!$X997</f>
        <v>1227809.8600000001</v>
      </c>
      <c r="V1002" s="38">
        <f>[1]Data!$Y997</f>
        <v>5281981.1499999994</v>
      </c>
      <c r="W1002" s="51">
        <f t="shared" si="35"/>
        <v>2266</v>
      </c>
      <c r="X1002" s="50" t="e">
        <f>'[3]From Apr 2018'!$GQ$10</f>
        <v>#REF!</v>
      </c>
      <c r="Y1002" s="11" t="e">
        <f t="shared" si="38"/>
        <v>#REF!</v>
      </c>
      <c r="Z1002" s="50" t="e">
        <f>'[3]From Apr 2018'!$GQ$18</f>
        <v>#REF!</v>
      </c>
      <c r="AA1002" s="29" t="e">
        <f t="shared" si="34"/>
        <v>#REF!</v>
      </c>
    </row>
    <row r="1003" spans="1:27" ht="13" x14ac:dyDescent="0.3">
      <c r="A1003" s="35">
        <v>43121</v>
      </c>
      <c r="B1003" s="86" t="e">
        <f t="shared" si="26"/>
        <v>#REF!</v>
      </c>
      <c r="C1003" s="13" t="e">
        <f t="shared" si="27"/>
        <v>#REF!</v>
      </c>
      <c r="D1003" s="47">
        <f>[1]Data!$AJ998</f>
        <v>3497717</v>
      </c>
      <c r="E1003" s="91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2015'!$GR$15</f>
        <v>1812520319.8100002</v>
      </c>
      <c r="J1003" s="48">
        <f t="shared" si="29"/>
        <v>-4.3104684350927958E-2</v>
      </c>
      <c r="K1003" s="4">
        <f>'[2]Marketshare 2015'!$GR$69</f>
        <v>8114145.6852000002</v>
      </c>
      <c r="L1003" s="29">
        <f t="shared" si="30"/>
        <v>4.9741331611361378E-2</v>
      </c>
      <c r="M1003" s="4">
        <f t="shared" si="37"/>
        <v>358</v>
      </c>
      <c r="N1003" s="4">
        <f>'[2]Marketshare 2015'!$GR$26</f>
        <v>200295120</v>
      </c>
      <c r="O1003" s="12">
        <f t="shared" si="31"/>
        <v>8.9657465201854913E-2</v>
      </c>
      <c r="P1003" s="4">
        <f>'[2]Marketshare 2015'!$GR$79</f>
        <v>5248777.2749999994</v>
      </c>
      <c r="Q1003" s="29">
        <f t="shared" si="32"/>
        <v>0.29116908839316702</v>
      </c>
      <c r="R1003" s="49">
        <v>1160215.74</v>
      </c>
      <c r="S1003" s="11">
        <f t="shared" si="33"/>
        <v>-2.419105383564657E-2</v>
      </c>
      <c r="T1003" s="4">
        <v>4105</v>
      </c>
      <c r="U1003" s="38">
        <f>[1]Data!$X998</f>
        <v>857000.86</v>
      </c>
      <c r="V1003" s="38">
        <f>[1]Data!$Y998</f>
        <v>5032264.62</v>
      </c>
      <c r="W1003" s="51">
        <f t="shared" si="35"/>
        <v>2266</v>
      </c>
      <c r="X1003" s="50" t="e">
        <f>'[3]From Apr 2018'!$GR$10</f>
        <v>#REF!</v>
      </c>
      <c r="Y1003" s="11" t="e">
        <f t="shared" si="38"/>
        <v>#REF!</v>
      </c>
      <c r="Z1003" s="50" t="e">
        <f>'[3]From Apr 2018'!$GR$18</f>
        <v>#REF!</v>
      </c>
      <c r="AA1003" s="29" t="e">
        <f t="shared" si="34"/>
        <v>#REF!</v>
      </c>
    </row>
    <row r="1004" spans="1:27" ht="13" x14ac:dyDescent="0.3">
      <c r="A1004" s="35">
        <v>43128</v>
      </c>
      <c r="B1004" s="86" t="e">
        <f t="shared" si="26"/>
        <v>#REF!</v>
      </c>
      <c r="C1004" s="13" t="e">
        <f t="shared" si="27"/>
        <v>#REF!</v>
      </c>
      <c r="D1004" s="47">
        <f>[1]Data!$AJ999</f>
        <v>4586660</v>
      </c>
      <c r="E1004" s="91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2015'!$GS$15</f>
        <v>2155485281.7800002</v>
      </c>
      <c r="J1004" s="48">
        <f t="shared" si="29"/>
        <v>0.24599117660971959</v>
      </c>
      <c r="K1004" s="4">
        <f>'[2]Marketshare 2015'!$GS$69</f>
        <v>9678390.5717999991</v>
      </c>
      <c r="L1004" s="29">
        <f t="shared" si="30"/>
        <v>4.9890237678262117E-2</v>
      </c>
      <c r="M1004" s="4">
        <f t="shared" si="37"/>
        <v>358</v>
      </c>
      <c r="N1004" s="4">
        <f>'[2]Marketshare 2015'!$GS$26</f>
        <v>216328875</v>
      </c>
      <c r="O1004" s="12">
        <f t="shared" si="31"/>
        <v>0.266126916758614</v>
      </c>
      <c r="P1004" s="4">
        <f>'[2]Marketshare 2015'!$GS$79</f>
        <v>5599408.7249999996</v>
      </c>
      <c r="Q1004" s="29">
        <f t="shared" si="32"/>
        <v>0.28759754101249774</v>
      </c>
      <c r="R1004" s="49">
        <v>1445400.76</v>
      </c>
      <c r="S1004" s="11">
        <f t="shared" si="33"/>
        <v>0.27035923180835808</v>
      </c>
      <c r="T1004" s="4">
        <v>4105</v>
      </c>
      <c r="U1004" s="38">
        <f>[1]Data!$X999</f>
        <v>535149.96</v>
      </c>
      <c r="V1004" s="38">
        <f>[1]Data!$Y999</f>
        <v>5392369.9399999995</v>
      </c>
      <c r="W1004" s="51">
        <f t="shared" si="35"/>
        <v>2266</v>
      </c>
      <c r="X1004" s="50" t="e">
        <f>'[3]From Apr 2018'!$GS$10</f>
        <v>#REF!</v>
      </c>
      <c r="Y1004" s="11" t="e">
        <f t="shared" si="38"/>
        <v>#REF!</v>
      </c>
      <c r="Z1004" s="50" t="e">
        <f>'[3]From Apr 2018'!$GS$18</f>
        <v>#REF!</v>
      </c>
      <c r="AA1004" s="29" t="e">
        <f t="shared" si="34"/>
        <v>#REF!</v>
      </c>
    </row>
    <row r="1005" spans="1:27" ht="13" x14ac:dyDescent="0.3">
      <c r="A1005" s="35">
        <v>43135</v>
      </c>
      <c r="B1005" s="86" t="e">
        <f t="shared" si="26"/>
        <v>#REF!</v>
      </c>
      <c r="C1005" s="13" t="e">
        <f t="shared" si="27"/>
        <v>#REF!</v>
      </c>
      <c r="D1005" s="47">
        <f>[1]Data!$AJ1000</f>
        <v>3616090.86</v>
      </c>
      <c r="E1005" s="91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2015'!$GT$15</f>
        <v>2131182717.6599998</v>
      </c>
      <c r="J1005" s="48">
        <f t="shared" si="29"/>
        <v>3.2248843374896641E-2</v>
      </c>
      <c r="K1005" s="4">
        <f>'[2]Marketshare 2015'!$GT$69</f>
        <v>9658300.5360000003</v>
      </c>
      <c r="L1005" s="29">
        <f t="shared" si="30"/>
        <v>5.0354410961923217E-2</v>
      </c>
      <c r="M1005" s="4">
        <f t="shared" si="37"/>
        <v>358</v>
      </c>
      <c r="N1005" s="4">
        <f>'[2]Marketshare 2015'!$GT$26</f>
        <v>206826045</v>
      </c>
      <c r="O1005" s="12">
        <f t="shared" si="31"/>
        <v>9.2497418520744557E-2</v>
      </c>
      <c r="P1005" s="4">
        <f>'[2]Marketshare 2015'!$GT$79</f>
        <v>4659892.875</v>
      </c>
      <c r="Q1005" s="29">
        <f t="shared" si="32"/>
        <v>0.25033881733801949</v>
      </c>
      <c r="R1005" s="49">
        <v>1607192.13</v>
      </c>
      <c r="S1005" s="11">
        <f t="shared" si="33"/>
        <v>6.8652729900463338E-2</v>
      </c>
      <c r="T1005" s="4">
        <v>4105</v>
      </c>
      <c r="U1005" s="38">
        <f>[1]Data!$X1000</f>
        <v>1177082.58</v>
      </c>
      <c r="V1005" s="38">
        <f>[1]Data!$Y1000</f>
        <v>7314325.6299999999</v>
      </c>
      <c r="W1005" s="51">
        <f t="shared" si="35"/>
        <v>2266</v>
      </c>
      <c r="X1005" s="50" t="e">
        <f>'[3]From Apr 2018'!$GT$10</f>
        <v>#REF!</v>
      </c>
      <c r="Y1005" s="11" t="e">
        <f t="shared" si="38"/>
        <v>#REF!</v>
      </c>
      <c r="Z1005" s="50" t="e">
        <f>'[3]From Apr 2018'!$GT$18</f>
        <v>#REF!</v>
      </c>
      <c r="AA1005" s="29" t="e">
        <f t="shared" si="34"/>
        <v>#REF!</v>
      </c>
    </row>
    <row r="1006" spans="1:27" ht="13" x14ac:dyDescent="0.3">
      <c r="A1006" s="35">
        <v>43142</v>
      </c>
      <c r="B1006" s="86" t="e">
        <f t="shared" si="26"/>
        <v>#REF!</v>
      </c>
      <c r="C1006" s="13" t="e">
        <f t="shared" si="27"/>
        <v>#REF!</v>
      </c>
      <c r="D1006" s="47">
        <f>[1]Data!$AJ1001</f>
        <v>7616234.9500000002</v>
      </c>
      <c r="E1006" s="91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2015'!$GU$15</f>
        <v>2043644573.8099999</v>
      </c>
      <c r="J1006" s="48">
        <f t="shared" si="29"/>
        <v>-8.1474376052713682E-3</v>
      </c>
      <c r="K1006" s="4">
        <f>'[2]Marketshare 2015'!$GU$69</f>
        <v>8742428.7884999998</v>
      </c>
      <c r="L1006" s="29">
        <f t="shared" si="30"/>
        <v>4.7531796328411383E-2</v>
      </c>
      <c r="M1006" s="4">
        <f t="shared" si="37"/>
        <v>358</v>
      </c>
      <c r="N1006" s="4">
        <f>'[2]Marketshare 2015'!$GU$26</f>
        <v>201661055</v>
      </c>
      <c r="O1006" s="12">
        <f t="shared" si="31"/>
        <v>0.12709783662174678</v>
      </c>
      <c r="P1006" s="4">
        <f>'[2]Marketshare 2015'!$GU$79</f>
        <v>3236749.65</v>
      </c>
      <c r="Q1006" s="29">
        <f t="shared" si="32"/>
        <v>0.1783382765700596</v>
      </c>
      <c r="R1006" s="49">
        <v>1391685.69</v>
      </c>
      <c r="S1006" s="11">
        <f t="shared" si="33"/>
        <v>-2.8550589346800437E-2</v>
      </c>
      <c r="T1006" s="4">
        <v>4105</v>
      </c>
      <c r="U1006" s="38">
        <f>[1]Data!$X1001</f>
        <v>1124935.99</v>
      </c>
      <c r="V1006" s="38">
        <f>[1]Data!$Y1001</f>
        <v>4719498.4400000004</v>
      </c>
      <c r="W1006" s="51">
        <f t="shared" si="35"/>
        <v>2266</v>
      </c>
      <c r="X1006" s="50" t="e">
        <f>'[3]From Apr 2018'!$GU$10</f>
        <v>#REF!</v>
      </c>
      <c r="Y1006" s="11" t="e">
        <f t="shared" si="38"/>
        <v>#REF!</v>
      </c>
      <c r="Z1006" s="50" t="e">
        <f>'[3]From Apr 2018'!$GU$18</f>
        <v>#REF!</v>
      </c>
      <c r="AA1006" s="29" t="e">
        <f t="shared" si="34"/>
        <v>#REF!</v>
      </c>
    </row>
    <row r="1007" spans="1:27" ht="13" x14ac:dyDescent="0.3">
      <c r="A1007" s="35">
        <v>43149</v>
      </c>
      <c r="B1007" s="86" t="e">
        <f t="shared" si="26"/>
        <v>#REF!</v>
      </c>
      <c r="C1007" s="13" t="e">
        <f t="shared" si="27"/>
        <v>#REF!</v>
      </c>
      <c r="D1007" s="47">
        <f>[1]Data!$AJ1002</f>
        <v>4175785</v>
      </c>
      <c r="E1007" s="91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2015'!$GV$15</f>
        <v>2018606313.7200003</v>
      </c>
      <c r="J1007" s="48">
        <f t="shared" si="29"/>
        <v>3.6632113177416104E-2</v>
      </c>
      <c r="K1007" s="4">
        <f>'[2]Marketshare 2015'!$GV$69</f>
        <v>8906684.3856000006</v>
      </c>
      <c r="L1007" s="29">
        <f t="shared" si="30"/>
        <v>4.9025488113937962E-2</v>
      </c>
      <c r="M1007" s="4">
        <f t="shared" si="37"/>
        <v>358</v>
      </c>
      <c r="N1007" s="4">
        <f>'[2]Marketshare 2015'!$GV$26</f>
        <v>196367020</v>
      </c>
      <c r="O1007" s="12">
        <f t="shared" si="31"/>
        <v>0.15891116292070118</v>
      </c>
      <c r="P1007" s="4">
        <f>'[2]Marketshare 2015'!$GV$79</f>
        <v>2940614.3249999997</v>
      </c>
      <c r="Q1007" s="29">
        <f t="shared" si="32"/>
        <v>0.16638991873482623</v>
      </c>
      <c r="R1007" s="49">
        <v>1129699.93</v>
      </c>
      <c r="S1007" s="11">
        <f t="shared" si="33"/>
        <v>-0.21781808843245254</v>
      </c>
      <c r="T1007" s="4">
        <v>4105</v>
      </c>
      <c r="U1007" s="38">
        <f>[1]Data!$X1002</f>
        <v>1035611.77</v>
      </c>
      <c r="V1007" s="38">
        <f>[1]Data!$Y1002</f>
        <v>4317365.34</v>
      </c>
      <c r="W1007" s="51">
        <f t="shared" si="35"/>
        <v>2266</v>
      </c>
      <c r="X1007" s="50" t="e">
        <f>'[3]From Apr 2018'!$GV$10</f>
        <v>#REF!</v>
      </c>
      <c r="Y1007" s="11" t="e">
        <f t="shared" si="38"/>
        <v>#REF!</v>
      </c>
      <c r="Z1007" s="50" t="e">
        <f>'[3]From Apr 2018'!$GV$18</f>
        <v>#REF!</v>
      </c>
      <c r="AA1007" s="29" t="e">
        <f t="shared" si="34"/>
        <v>#REF!</v>
      </c>
    </row>
    <row r="1008" spans="1:27" ht="13" x14ac:dyDescent="0.3">
      <c r="A1008" s="35">
        <v>43156</v>
      </c>
      <c r="B1008" s="86" t="e">
        <f t="shared" si="26"/>
        <v>#REF!</v>
      </c>
      <c r="C1008" s="13" t="e">
        <f t="shared" si="27"/>
        <v>#REF!</v>
      </c>
      <c r="D1008" s="47">
        <f>[1]Data!$AJ1003</f>
        <v>6338297</v>
      </c>
      <c r="E1008" s="91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2015'!$GW$15</f>
        <v>2173616632.4400001</v>
      </c>
      <c r="J1008" s="48">
        <f t="shared" si="29"/>
        <v>0.13715558307333886</v>
      </c>
      <c r="K1008" s="4">
        <f>'[2]Marketshare 2015'!$GW$69</f>
        <v>9481476.7521000002</v>
      </c>
      <c r="L1008" s="29">
        <f t="shared" si="30"/>
        <v>4.8467489674910769E-2</v>
      </c>
      <c r="M1008" s="4">
        <f t="shared" si="37"/>
        <v>358</v>
      </c>
      <c r="N1008" s="4">
        <f>'[2]Marketshare 2015'!$GW$26</f>
        <v>201099197.5</v>
      </c>
      <c r="O1008" s="12">
        <f t="shared" si="31"/>
        <v>-4.9207097728071081E-2</v>
      </c>
      <c r="P1008" s="4">
        <f>'[2]Marketshare 2015'!$GW$79</f>
        <v>4942892.88</v>
      </c>
      <c r="Q1008" s="29">
        <f t="shared" si="32"/>
        <v>0.2731041828249961</v>
      </c>
      <c r="R1008" s="49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1335327.3600000001</v>
      </c>
      <c r="V1008" s="38">
        <f>[1]Data!$Y1003</f>
        <v>6049092.3300000001</v>
      </c>
      <c r="W1008" s="51">
        <f t="shared" si="35"/>
        <v>2266</v>
      </c>
      <c r="X1008" s="50" t="e">
        <f>'[3]From Apr 2018'!$GW$10</f>
        <v>#REF!</v>
      </c>
      <c r="Y1008" s="11" t="e">
        <f t="shared" si="38"/>
        <v>#REF!</v>
      </c>
      <c r="Z1008" s="50" t="e">
        <f>'[3]From Apr 2018'!$GW$18</f>
        <v>#REF!</v>
      </c>
      <c r="AA1008" s="29" t="e">
        <f t="shared" si="34"/>
        <v>#REF!</v>
      </c>
    </row>
    <row r="1009" spans="1:27" ht="13" x14ac:dyDescent="0.3">
      <c r="A1009" s="35">
        <v>43163</v>
      </c>
      <c r="B1009" s="86" t="e">
        <f t="shared" si="26"/>
        <v>#REF!</v>
      </c>
      <c r="C1009" s="13" t="e">
        <f t="shared" si="27"/>
        <v>#REF!</v>
      </c>
      <c r="D1009" s="47">
        <f>[1]Data!$AJ1004</f>
        <v>8583994</v>
      </c>
      <c r="E1009" s="91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2015'!$GX$15</f>
        <v>2343275628.0899997</v>
      </c>
      <c r="J1009" s="48">
        <f t="shared" si="29"/>
        <v>0.14441430493493534</v>
      </c>
      <c r="K1009" s="4">
        <f>'[2]Marketshare 2015'!$GX$69</f>
        <v>10632344.960699998</v>
      </c>
      <c r="L1009" s="29">
        <f t="shared" si="30"/>
        <v>5.0415394934267034E-2</v>
      </c>
      <c r="M1009" s="4">
        <f t="shared" si="37"/>
        <v>358</v>
      </c>
      <c r="N1009" s="4">
        <f>'[2]Marketshare 2015'!$GX$26</f>
        <v>202686710</v>
      </c>
      <c r="O1009" s="12">
        <f t="shared" si="31"/>
        <v>0.10187035321826898</v>
      </c>
      <c r="P1009" s="4">
        <f>'[2]Marketshare 2015'!$GX$79</f>
        <v>4125085.875</v>
      </c>
      <c r="Q1009" s="29">
        <f t="shared" si="32"/>
        <v>0.22613365967605867</v>
      </c>
      <c r="R1009" s="49">
        <v>1738262.61</v>
      </c>
      <c r="S1009" s="11">
        <f t="shared" si="33"/>
        <v>0.22871492414559702</v>
      </c>
      <c r="T1009" s="4">
        <v>4105</v>
      </c>
      <c r="U1009" s="38">
        <f>[1]Data!$X1004</f>
        <v>867980.33</v>
      </c>
      <c r="V1009" s="38">
        <f>[1]Data!$Y1004</f>
        <v>5920965.8599999994</v>
      </c>
      <c r="W1009" s="51">
        <f t="shared" si="35"/>
        <v>2266</v>
      </c>
      <c r="X1009" s="50" t="e">
        <f>'[3]From Apr 2018'!$GX$10</f>
        <v>#REF!</v>
      </c>
      <c r="Y1009" s="11" t="e">
        <f t="shared" si="38"/>
        <v>#REF!</v>
      </c>
      <c r="Z1009" s="50" t="e">
        <f>'[3]From Apr 2018'!$GX$18</f>
        <v>#REF!</v>
      </c>
      <c r="AA1009" s="29" t="e">
        <f t="shared" si="34"/>
        <v>#REF!</v>
      </c>
    </row>
    <row r="1010" spans="1:27" ht="13" x14ac:dyDescent="0.3">
      <c r="A1010" s="35">
        <v>43170</v>
      </c>
      <c r="B1010" s="86" t="e">
        <f t="shared" si="26"/>
        <v>#REF!</v>
      </c>
      <c r="C1010" s="13" t="e">
        <f t="shared" si="27"/>
        <v>#REF!</v>
      </c>
      <c r="D1010" s="47">
        <f>[1]Data!$AJ1005</f>
        <v>4467866.74</v>
      </c>
      <c r="E1010" s="91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2015'!$GY$15</f>
        <v>2180029128.2400002</v>
      </c>
      <c r="J1010" s="48">
        <f t="shared" si="29"/>
        <v>7.1897038693014004E-3</v>
      </c>
      <c r="K1010" s="4">
        <f>'[2]Marketshare 2015'!$GY$69</f>
        <v>9508078.9817999993</v>
      </c>
      <c r="L1010" s="29">
        <f t="shared" si="30"/>
        <v>4.8460509381033127E-2</v>
      </c>
      <c r="M1010" s="4">
        <f t="shared" si="37"/>
        <v>358</v>
      </c>
      <c r="N1010" s="4">
        <f>'[2]Marketshare 2015'!$GY$26</f>
        <v>202576535</v>
      </c>
      <c r="O1010" s="12">
        <f t="shared" si="31"/>
        <v>5.3265314807477537E-2</v>
      </c>
      <c r="P1010" s="4">
        <f>'[2]Marketshare 2015'!$GY$79</f>
        <v>3096574.875</v>
      </c>
      <c r="Q1010" s="29">
        <f t="shared" si="32"/>
        <v>0.1698438938152437</v>
      </c>
      <c r="R1010" s="49">
        <v>1284264.56</v>
      </c>
      <c r="S1010" s="11">
        <f t="shared" si="33"/>
        <v>-0.28705516591055491</v>
      </c>
      <c r="T1010" s="4">
        <v>4105</v>
      </c>
      <c r="U1010" s="38">
        <f>[1]Data!$X1005</f>
        <v>1007622.36</v>
      </c>
      <c r="V1010" s="38">
        <f>[1]Data!$Y1005</f>
        <v>2286839.86</v>
      </c>
      <c r="W1010" s="51">
        <f t="shared" si="35"/>
        <v>2266</v>
      </c>
      <c r="X1010" s="50" t="e">
        <f>'[3]From Apr 2018'!$GY$10</f>
        <v>#REF!</v>
      </c>
      <c r="Y1010" s="11" t="e">
        <f t="shared" si="38"/>
        <v>#REF!</v>
      </c>
      <c r="Z1010" s="50" t="e">
        <f>'[3]From Apr 2018'!$GY$18</f>
        <v>#REF!</v>
      </c>
      <c r="AA1010" s="29" t="e">
        <f t="shared" si="34"/>
        <v>#REF!</v>
      </c>
    </row>
    <row r="1011" spans="1:27" ht="13" x14ac:dyDescent="0.3">
      <c r="A1011" s="35">
        <v>43177</v>
      </c>
      <c r="B1011" s="86" t="e">
        <f t="shared" ref="B1011:B1043" si="39">+K1011+P1011+R1011+U1011+V1011+Z1011</f>
        <v>#REF!</v>
      </c>
      <c r="C1011" s="13" t="e">
        <f t="shared" ref="C1011:C1045" si="40">(B1011/B958)-1</f>
        <v>#REF!</v>
      </c>
      <c r="D1011" s="47">
        <f>[1]Data!$AJ1006</f>
        <v>8525077</v>
      </c>
      <c r="E1011" s="91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2015'!$GZ$15</f>
        <v>1989629454.2399998</v>
      </c>
      <c r="J1011" s="48">
        <f t="shared" ref="J1011:J1074" si="42">(I1011/I958)-1</f>
        <v>4.9926297254486496E-2</v>
      </c>
      <c r="K1011" s="4">
        <f>'[2]Marketshare 2015'!$GZ$69</f>
        <v>9505346.1623999979</v>
      </c>
      <c r="L1011" s="29">
        <f t="shared" ref="L1011:L1074" si="43">(K1011/0.09)/I1011</f>
        <v>5.3082727105255322E-2</v>
      </c>
      <c r="M1011" s="4">
        <f t="shared" si="37"/>
        <v>358</v>
      </c>
      <c r="N1011" s="4">
        <f>'[2]Marketshare 2015'!$GZ$26</f>
        <v>214597475</v>
      </c>
      <c r="O1011" s="12">
        <f t="shared" ref="O1011:O1043" si="44">(N1011/N958)-1</f>
        <v>0.24823327253214078</v>
      </c>
      <c r="P1011" s="4">
        <f>'[2]Marketshare 2015'!$GZ$79</f>
        <v>4776075</v>
      </c>
      <c r="Q1011" s="29">
        <f t="shared" ref="Q1011:Q1074" si="45">(P1011/0.09)/N1011</f>
        <v>0.24728855733274588</v>
      </c>
      <c r="R1011" s="49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1475080.2</v>
      </c>
      <c r="V1011" s="38">
        <f>[1]Data!$Y1006</f>
        <v>4273813.71</v>
      </c>
      <c r="W1011" s="51">
        <f t="shared" si="35"/>
        <v>2266</v>
      </c>
      <c r="X1011" s="50" t="e">
        <f>'[3]From Apr 2018'!$GZ$10</f>
        <v>#REF!</v>
      </c>
      <c r="Y1011" s="11" t="e">
        <f t="shared" si="38"/>
        <v>#REF!</v>
      </c>
      <c r="Z1011" s="50" t="e">
        <f>'[3]From Apr 2018'!$GZ$18</f>
        <v>#REF!</v>
      </c>
      <c r="AA1011" s="29" t="e">
        <f t="shared" si="34"/>
        <v>#REF!</v>
      </c>
    </row>
    <row r="1012" spans="1:27" ht="13" x14ac:dyDescent="0.3">
      <c r="A1012" s="35">
        <v>43184</v>
      </c>
      <c r="B1012" s="86" t="e">
        <f t="shared" si="39"/>
        <v>#REF!</v>
      </c>
      <c r="C1012" s="13" t="e">
        <f t="shared" si="40"/>
        <v>#REF!</v>
      </c>
      <c r="D1012" s="47">
        <f>[1]Data!$AJ1007</f>
        <v>11513497</v>
      </c>
      <c r="E1012" s="91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2015'!$HA$15</f>
        <v>2401634853.6999998</v>
      </c>
      <c r="J1012" s="48">
        <f t="shared" si="42"/>
        <v>0.30680864469989255</v>
      </c>
      <c r="K1012" s="4">
        <f>'[2]Marketshare 2015'!$HA$69</f>
        <v>10990156.608900001</v>
      </c>
      <c r="L1012" s="29">
        <f t="shared" si="43"/>
        <v>5.0845719124150313E-2</v>
      </c>
      <c r="M1012" s="4">
        <f t="shared" si="37"/>
        <v>358</v>
      </c>
      <c r="N1012" s="4">
        <f>'[2]Marketshare 2015'!$HA$26</f>
        <v>289954605</v>
      </c>
      <c r="O1012" s="12">
        <f t="shared" si="44"/>
        <v>0.65851197374290349</v>
      </c>
      <c r="P1012" s="4">
        <f>'[2]Marketshare 2015'!$HA$79</f>
        <v>6440576.8499999996</v>
      </c>
      <c r="Q1012" s="29">
        <f t="shared" si="45"/>
        <v>0.24680402989288616</v>
      </c>
      <c r="R1012" s="49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873222.75</v>
      </c>
      <c r="V1012" s="38">
        <f>[1]Data!$Y1007</f>
        <v>4309936.04</v>
      </c>
      <c r="W1012" s="51">
        <f t="shared" si="35"/>
        <v>2266</v>
      </c>
      <c r="X1012" s="50" t="e">
        <f>'[3]From Apr 2018'!$HA$10</f>
        <v>#REF!</v>
      </c>
      <c r="Y1012" s="11" t="e">
        <f t="shared" si="38"/>
        <v>#REF!</v>
      </c>
      <c r="Z1012" s="50" t="e">
        <f>'[3]From Apr 2018'!$HA$18</f>
        <v>#REF!</v>
      </c>
      <c r="AA1012" s="29" t="e">
        <f t="shared" si="34"/>
        <v>#REF!</v>
      </c>
    </row>
    <row r="1013" spans="1:27" ht="13" x14ac:dyDescent="0.3">
      <c r="A1013" s="35">
        <v>43191</v>
      </c>
      <c r="B1013" s="86" t="e">
        <f t="shared" si="39"/>
        <v>#REF!</v>
      </c>
      <c r="C1013" s="13" t="e">
        <f t="shared" si="40"/>
        <v>#REF!</v>
      </c>
      <c r="D1013" s="47">
        <f>[1]Data!$AJ1008</f>
        <v>6526731</v>
      </c>
      <c r="E1013" s="91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2528554991.3599997</v>
      </c>
      <c r="J1013" s="48">
        <f t="shared" si="42"/>
        <v>0.16284181942588005</v>
      </c>
      <c r="K1013" s="4">
        <f>'[2]Marketshare 2018'!$B$69</f>
        <v>11693796.753599999</v>
      </c>
      <c r="L1013" s="29">
        <f t="shared" si="43"/>
        <v>5.1385504955981091E-2</v>
      </c>
      <c r="M1013" s="4">
        <f t="shared" si="37"/>
        <v>358</v>
      </c>
      <c r="N1013" s="4">
        <f>'[2]Marketshare 2018'!$B$26</f>
        <v>256643945</v>
      </c>
      <c r="O1013" s="12">
        <f t="shared" si="44"/>
        <v>0.30627339300596113</v>
      </c>
      <c r="P1013" s="4">
        <f>'[2]Marketshare 2018'!$B$79</f>
        <v>6092638.4249999998</v>
      </c>
      <c r="Q1013" s="29">
        <f t="shared" si="45"/>
        <v>0.2637739320130853</v>
      </c>
      <c r="R1013" s="49">
        <v>1731203.5</v>
      </c>
      <c r="S1013" s="11">
        <f t="shared" si="46"/>
        <v>9.1936096612736051E-2</v>
      </c>
      <c r="T1013" s="4">
        <v>4105</v>
      </c>
      <c r="U1013" s="38">
        <f>[1]Data!$X1008</f>
        <v>930796.13</v>
      </c>
      <c r="V1013" s="38">
        <f>[1]Data!$Y1008</f>
        <v>3856577.9899999998</v>
      </c>
      <c r="W1013" s="51">
        <v>2500</v>
      </c>
      <c r="X1013" s="50" t="e">
        <f>'[3]From Apr 2018'!$HB$10</f>
        <v>#REF!</v>
      </c>
      <c r="Y1013" s="11" t="e">
        <f t="shared" si="38"/>
        <v>#REF!</v>
      </c>
      <c r="Z1013" s="50" t="e">
        <f>'[3]From Apr 2018'!$HB$18</f>
        <v>#REF!</v>
      </c>
      <c r="AA1013" s="29" t="e">
        <f t="shared" si="34"/>
        <v>#REF!</v>
      </c>
    </row>
    <row r="1014" spans="1:27" ht="13" x14ac:dyDescent="0.3">
      <c r="A1014" s="35">
        <v>43198</v>
      </c>
      <c r="B1014" s="86" t="e">
        <f t="shared" si="39"/>
        <v>#REF!</v>
      </c>
      <c r="C1014" s="13" t="e">
        <f t="shared" si="40"/>
        <v>#REF!</v>
      </c>
      <c r="D1014" s="47">
        <f>[1]Data!$AJ1009</f>
        <v>16407340.42</v>
      </c>
      <c r="E1014" s="91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2009990223.8899999</v>
      </c>
      <c r="J1014" s="48">
        <f t="shared" si="42"/>
        <v>-0.10657263566217712</v>
      </c>
      <c r="K1014" s="4">
        <f>'[2]Marketshare 2018'!$C$69</f>
        <v>9364128.6212999988</v>
      </c>
      <c r="L1014" s="29">
        <f t="shared" si="43"/>
        <v>5.1764367972216604E-2</v>
      </c>
      <c r="M1014" s="4">
        <f t="shared" si="37"/>
        <v>358</v>
      </c>
      <c r="N1014" s="4">
        <f>'[2]Marketshare 2018'!$C$26</f>
        <v>214421235</v>
      </c>
      <c r="O1014" s="12">
        <f t="shared" si="44"/>
        <v>5.5858840886790606E-2</v>
      </c>
      <c r="P1014" s="4">
        <f>'[2]Marketshare 2018'!$C$79</f>
        <v>3741629.625</v>
      </c>
      <c r="Q1014" s="29">
        <f t="shared" si="45"/>
        <v>0.19388780453577745</v>
      </c>
      <c r="R1014" s="49">
        <v>1467277.07</v>
      </c>
      <c r="S1014" s="11">
        <f t="shared" si="46"/>
        <v>-0.12346422459772266</v>
      </c>
      <c r="T1014" s="4">
        <v>4105</v>
      </c>
      <c r="U1014" s="38">
        <f>[1]Data!$X1009</f>
        <v>983209.71</v>
      </c>
      <c r="V1014" s="38">
        <f>[1]Data!$Y1009</f>
        <v>5199099.54</v>
      </c>
      <c r="W1014" s="51">
        <v>2500</v>
      </c>
      <c r="X1014" s="50" t="e">
        <f>'[3]From Apr 2018'!$HC$10</f>
        <v>#REF!</v>
      </c>
      <c r="Y1014" s="11" t="e">
        <f t="shared" si="38"/>
        <v>#REF!</v>
      </c>
      <c r="Z1014" s="50" t="e">
        <f>'[3]From Apr 2018'!$HC$18</f>
        <v>#REF!</v>
      </c>
      <c r="AA1014" s="29" t="e">
        <f t="shared" si="34"/>
        <v>#REF!</v>
      </c>
    </row>
    <row r="1015" spans="1:27" ht="13" x14ac:dyDescent="0.3">
      <c r="A1015" s="35">
        <v>43205</v>
      </c>
      <c r="B1015" s="86" t="e">
        <f t="shared" si="39"/>
        <v>#REF!</v>
      </c>
      <c r="C1015" s="13" t="e">
        <f t="shared" si="40"/>
        <v>#REF!</v>
      </c>
      <c r="D1015" s="47">
        <f>[1]Data!$AJ1010</f>
        <v>8297370</v>
      </c>
      <c r="E1015" s="91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2039628508.73</v>
      </c>
      <c r="J1015" s="48">
        <f t="shared" si="42"/>
        <v>-4.1629014545600085E-2</v>
      </c>
      <c r="K1015" s="4">
        <f>'[2]Marketshare 2018'!$D$69</f>
        <v>8730877.4981999993</v>
      </c>
      <c r="L1015" s="29">
        <f t="shared" si="43"/>
        <v>4.7562460303324706E-2</v>
      </c>
      <c r="M1015" s="4">
        <f t="shared" si="37"/>
        <v>358</v>
      </c>
      <c r="N1015" s="4">
        <f>'[2]Marketshare 2018'!$D$26</f>
        <v>238511110</v>
      </c>
      <c r="O1015" s="12">
        <f t="shared" si="44"/>
        <v>0.16569385452099894</v>
      </c>
      <c r="P1015" s="4">
        <f>'[2]Marketshare 2018'!$D$79</f>
        <v>4079715.0749999997</v>
      </c>
      <c r="Q1015" s="29">
        <f t="shared" si="45"/>
        <v>0.19005474210404705</v>
      </c>
      <c r="R1015" s="49">
        <v>1183528.97</v>
      </c>
      <c r="S1015" s="11">
        <f t="shared" si="46"/>
        <v>-0.167913141173055</v>
      </c>
      <c r="T1015" s="4">
        <v>4105</v>
      </c>
      <c r="U1015" s="38">
        <f>[1]Data!$X1010</f>
        <v>905155.06</v>
      </c>
      <c r="V1015" s="38">
        <f>[1]Data!$Y1010</f>
        <v>3798734.8200000003</v>
      </c>
      <c r="W1015" s="51">
        <v>2500</v>
      </c>
      <c r="X1015" s="50" t="e">
        <f>'[3]From Apr 2018'!$HD$10</f>
        <v>#REF!</v>
      </c>
      <c r="Y1015" s="11" t="e">
        <f t="shared" si="38"/>
        <v>#REF!</v>
      </c>
      <c r="Z1015" s="50" t="e">
        <f>'[3]From Apr 2018'!$HD$18</f>
        <v>#REF!</v>
      </c>
      <c r="AA1015" s="29" t="e">
        <f t="shared" si="34"/>
        <v>#REF!</v>
      </c>
    </row>
    <row r="1016" spans="1:27" ht="13" x14ac:dyDescent="0.3">
      <c r="A1016" s="35">
        <v>43212</v>
      </c>
      <c r="B1016" s="86" t="e">
        <f t="shared" si="39"/>
        <v>#REF!</v>
      </c>
      <c r="C1016" s="13" t="e">
        <f t="shared" si="40"/>
        <v>#REF!</v>
      </c>
      <c r="D1016" s="47">
        <f>[1]Data!$AJ1011</f>
        <v>8007401</v>
      </c>
      <c r="E1016" s="91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1917943025.9300001</v>
      </c>
      <c r="J1016" s="48">
        <f t="shared" si="42"/>
        <v>-7.3617532344259828E-2</v>
      </c>
      <c r="K1016" s="4">
        <f>'[2]Marketshare 2018'!$E$69</f>
        <v>8573727.2310000006</v>
      </c>
      <c r="L1016" s="29">
        <f t="shared" si="43"/>
        <v>4.966969018999258E-2</v>
      </c>
      <c r="M1016" s="4">
        <f t="shared" si="37"/>
        <v>358</v>
      </c>
      <c r="N1016" s="4">
        <f>'[2]Marketshare 2018'!$E$26</f>
        <v>229836095</v>
      </c>
      <c r="O1016" s="12">
        <f t="shared" si="44"/>
        <v>9.7254837445240438E-2</v>
      </c>
      <c r="P1016" s="4">
        <f>'[2]Marketshare 2018'!$E$79</f>
        <v>4304640.375</v>
      </c>
      <c r="Q1016" s="29">
        <f t="shared" si="45"/>
        <v>0.20810194108109956</v>
      </c>
      <c r="R1016" s="49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1286178.26</v>
      </c>
      <c r="V1016" s="38">
        <f>[1]Data!$Y1011</f>
        <v>5806469.0899999999</v>
      </c>
      <c r="W1016" s="51">
        <v>2500</v>
      </c>
      <c r="X1016" s="50" t="e">
        <f>'[3]From Apr 2018'!$HE$10</f>
        <v>#REF!</v>
      </c>
      <c r="Y1016" s="11" t="e">
        <f t="shared" si="38"/>
        <v>#REF!</v>
      </c>
      <c r="Z1016" s="50" t="e">
        <f>'[3]From Apr 2018'!$HE$18</f>
        <v>#REF!</v>
      </c>
      <c r="AA1016" s="29" t="e">
        <f t="shared" si="34"/>
        <v>#REF!</v>
      </c>
    </row>
    <row r="1017" spans="1:27" ht="13" x14ac:dyDescent="0.3">
      <c r="A1017" s="35">
        <v>43219</v>
      </c>
      <c r="B1017" s="86" t="e">
        <f t="shared" si="39"/>
        <v>#REF!</v>
      </c>
      <c r="C1017" s="13" t="e">
        <f t="shared" si="40"/>
        <v>#REF!</v>
      </c>
      <c r="D1017" s="47">
        <f>[1]Data!$AJ1012</f>
        <v>12114304.18</v>
      </c>
      <c r="E1017" s="91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2527565077.8000002</v>
      </c>
      <c r="J1017" s="48">
        <f t="shared" si="42"/>
        <v>0.26415495163561542</v>
      </c>
      <c r="K1017" s="4">
        <f>'[2]Marketshare 2018'!$F$69</f>
        <v>10829006.9154</v>
      </c>
      <c r="L1017" s="29">
        <f t="shared" si="43"/>
        <v>4.7604036041172429E-2</v>
      </c>
      <c r="M1017" s="4">
        <f t="shared" si="37"/>
        <v>358</v>
      </c>
      <c r="N1017" s="4">
        <f>'[2]Marketshare 2018'!$F$26</f>
        <v>231406720</v>
      </c>
      <c r="O1017" s="12">
        <f t="shared" si="44"/>
        <v>0.20894932972393554</v>
      </c>
      <c r="P1017" s="4">
        <f>'[2]Marketshare 2018'!$F$79</f>
        <v>3884619.8249999997</v>
      </c>
      <c r="Q1017" s="29">
        <f t="shared" si="45"/>
        <v>0.18652199253331969</v>
      </c>
      <c r="R1017" s="49">
        <v>1606327.7300000002</v>
      </c>
      <c r="S1017" s="11">
        <f t="shared" si="46"/>
        <v>0.57981093521275051</v>
      </c>
      <c r="T1017" s="4">
        <v>4105</v>
      </c>
      <c r="U1017" s="38">
        <f>[1]Data!$X1012</f>
        <v>582236.69999999995</v>
      </c>
      <c r="V1017" s="38">
        <f>[1]Data!$Y1012</f>
        <v>6044671.29</v>
      </c>
      <c r="W1017" s="51">
        <v>2500</v>
      </c>
      <c r="X1017" s="50" t="e">
        <f>'[3]From Apr 2018'!$HF$10</f>
        <v>#REF!</v>
      </c>
      <c r="Y1017" s="11" t="e">
        <f t="shared" si="38"/>
        <v>#REF!</v>
      </c>
      <c r="Z1017" s="50" t="e">
        <f>'[3]From Apr 2018'!$HF$18</f>
        <v>#REF!</v>
      </c>
      <c r="AA1017" s="29" t="e">
        <f t="shared" si="34"/>
        <v>#REF!</v>
      </c>
    </row>
    <row r="1018" spans="1:27" ht="13" x14ac:dyDescent="0.3">
      <c r="A1018" s="35">
        <v>43226</v>
      </c>
      <c r="B1018" s="86" t="e">
        <f t="shared" si="39"/>
        <v>#REF!</v>
      </c>
      <c r="C1018" s="13" t="e">
        <f t="shared" si="40"/>
        <v>#REF!</v>
      </c>
      <c r="D1018" s="47">
        <f>[1]Data!$AJ1013</f>
        <v>13094972</v>
      </c>
      <c r="E1018" s="91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2545396876.3700004</v>
      </c>
      <c r="J1018" s="48">
        <f t="shared" si="42"/>
        <v>-1.4494073340120539E-2</v>
      </c>
      <c r="K1018" s="4">
        <f>'[2]Marketshare 2018'!$G$69</f>
        <v>10821845.7126</v>
      </c>
      <c r="L1018" s="29">
        <f t="shared" si="43"/>
        <v>4.7239285651783543E-2</v>
      </c>
      <c r="M1018" s="4">
        <f t="shared" si="37"/>
        <v>358</v>
      </c>
      <c r="N1018" s="4">
        <f>'[2]Marketshare 2018'!$G$26</f>
        <v>234796655</v>
      </c>
      <c r="O1018" s="12">
        <f t="shared" si="44"/>
        <v>-0.14805432138185526</v>
      </c>
      <c r="P1018" s="4">
        <f>'[2]Marketshare 2018'!$G$79</f>
        <v>4365730.3499999996</v>
      </c>
      <c r="Q1018" s="29">
        <f t="shared" si="45"/>
        <v>0.20659627795804841</v>
      </c>
      <c r="R1018" s="49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1233792.28</v>
      </c>
      <c r="V1018" s="38">
        <f>[1]Data!$Y1013</f>
        <v>7056093.0300000003</v>
      </c>
      <c r="W1018" s="51">
        <v>2500</v>
      </c>
      <c r="X1018" s="50" t="e">
        <f>'[3]From Apr 2018'!$HG$10</f>
        <v>#REF!</v>
      </c>
      <c r="Y1018" s="11" t="e">
        <f t="shared" si="38"/>
        <v>#REF!</v>
      </c>
      <c r="Z1018" s="50" t="e">
        <f>'[3]From Apr 2018'!$HG$18</f>
        <v>#REF!</v>
      </c>
      <c r="AA1018" s="29" t="e">
        <f t="shared" si="34"/>
        <v>#REF!</v>
      </c>
    </row>
    <row r="1019" spans="1:27" ht="13" x14ac:dyDescent="0.3">
      <c r="A1019" s="35">
        <v>43233</v>
      </c>
      <c r="B1019" s="86" t="e">
        <f t="shared" si="39"/>
        <v>#REF!</v>
      </c>
      <c r="C1019" s="13" t="e">
        <f t="shared" si="40"/>
        <v>#REF!</v>
      </c>
      <c r="D1019" s="47">
        <f>[1]Data!$AJ1014</f>
        <v>9970618</v>
      </c>
      <c r="E1019" s="91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2146024553.2299998</v>
      </c>
      <c r="J1019" s="48">
        <f t="shared" si="42"/>
        <v>1.2116721909703587E-2</v>
      </c>
      <c r="K1019" s="4">
        <f>'[2]Marketshare 2018'!$H$69</f>
        <v>8848083.1761000007</v>
      </c>
      <c r="L1019" s="29">
        <f t="shared" si="43"/>
        <v>4.5811235077450406E-2</v>
      </c>
      <c r="M1019" s="4">
        <f t="shared" si="37"/>
        <v>358</v>
      </c>
      <c r="N1019" s="4">
        <f>'[2]Marketshare 2018'!$H$26</f>
        <v>227614920</v>
      </c>
      <c r="O1019" s="12">
        <f t="shared" si="44"/>
        <v>-3.9257558544570581E-2</v>
      </c>
      <c r="P1019" s="4">
        <f>'[2]Marketshare 2018'!$H$79</f>
        <v>4308660.45</v>
      </c>
      <c r="Q1019" s="29">
        <f t="shared" si="45"/>
        <v>0.21032894065116647</v>
      </c>
      <c r="R1019" s="49">
        <v>1257662.6599999999</v>
      </c>
      <c r="S1019" s="11">
        <f t="shared" si="46"/>
        <v>-0.19427585864125629</v>
      </c>
      <c r="T1019" s="4">
        <v>4105</v>
      </c>
      <c r="U1019" s="38">
        <f>[1]Data!$X1014</f>
        <v>1056980.78</v>
      </c>
      <c r="V1019" s="38">
        <f>[1]Data!$Y1014</f>
        <v>6641948.6499999994</v>
      </c>
      <c r="W1019" s="51">
        <v>2500</v>
      </c>
      <c r="X1019" s="50" t="e">
        <f>'[3]From Apr 2018'!$HH$10</f>
        <v>#REF!</v>
      </c>
      <c r="Y1019" s="11" t="e">
        <f t="shared" si="38"/>
        <v>#REF!</v>
      </c>
      <c r="Z1019" s="50" t="e">
        <f>'[3]From Apr 2018'!$HH$18</f>
        <v>#REF!</v>
      </c>
      <c r="AA1019" s="29" t="e">
        <f t="shared" ref="AA1019:AA1082" si="47">(Z1019/0.15)/X1019</f>
        <v>#REF!</v>
      </c>
    </row>
    <row r="1020" spans="1:27" ht="13" x14ac:dyDescent="0.3">
      <c r="A1020" s="35">
        <v>43240</v>
      </c>
      <c r="B1020" s="86" t="e">
        <f t="shared" si="39"/>
        <v>#REF!</v>
      </c>
      <c r="C1020" s="13" t="e">
        <f t="shared" si="40"/>
        <v>#REF!</v>
      </c>
      <c r="D1020" s="47">
        <f>[1]Data!$AJ1015</f>
        <v>3430686.06</v>
      </c>
      <c r="E1020" s="91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1841471236.8799999</v>
      </c>
      <c r="J1020" s="48">
        <f t="shared" si="42"/>
        <v>-4.9429311346868454E-2</v>
      </c>
      <c r="K1020" s="4">
        <f>'[2]Marketshare 2018'!$I$69</f>
        <v>8564567.2497000005</v>
      </c>
      <c r="L1020" s="29">
        <f t="shared" si="43"/>
        <v>5.1677081033984822E-2</v>
      </c>
      <c r="M1020" s="4">
        <f t="shared" si="37"/>
        <v>358</v>
      </c>
      <c r="N1020" s="4">
        <f>'[2]Marketshare 2018'!$I$26</f>
        <v>216267295</v>
      </c>
      <c r="O1020" s="12">
        <f t="shared" si="44"/>
        <v>3.0424390836802928E-2</v>
      </c>
      <c r="P1020" s="4">
        <f>'[2]Marketshare 2018'!$I$79</f>
        <v>2758060.8</v>
      </c>
      <c r="Q1020" s="29">
        <f t="shared" si="45"/>
        <v>0.14170020483217308</v>
      </c>
      <c r="R1020" s="49">
        <v>1090233.45</v>
      </c>
      <c r="S1020" s="11">
        <f t="shared" si="46"/>
        <v>-0.13535512909651204</v>
      </c>
      <c r="T1020" s="4">
        <v>4105</v>
      </c>
      <c r="U1020" s="38">
        <f>[1]Data!$X1015</f>
        <v>1338362.8799999999</v>
      </c>
      <c r="V1020" s="38">
        <f>[1]Data!$Y1015</f>
        <v>5333224.0299999993</v>
      </c>
      <c r="W1020" s="51">
        <v>2500</v>
      </c>
      <c r="X1020" s="50" t="e">
        <f>'[3]From Apr 2018'!$HI$10</f>
        <v>#REF!</v>
      </c>
      <c r="Y1020" s="11" t="e">
        <f t="shared" si="38"/>
        <v>#REF!</v>
      </c>
      <c r="Z1020" s="50" t="e">
        <f>'[3]From Apr 2018'!$HI$18</f>
        <v>#REF!</v>
      </c>
      <c r="AA1020" s="29" t="e">
        <f t="shared" si="47"/>
        <v>#REF!</v>
      </c>
    </row>
    <row r="1021" spans="1:27" ht="13" x14ac:dyDescent="0.3">
      <c r="A1021" s="35">
        <v>43247</v>
      </c>
      <c r="B1021" s="86" t="e">
        <f t="shared" si="39"/>
        <v>#REF!</v>
      </c>
      <c r="C1021" s="13" t="e">
        <f t="shared" si="40"/>
        <v>#REF!</v>
      </c>
      <c r="D1021" s="47">
        <f>[1]Data!$AJ1016</f>
        <v>6332300</v>
      </c>
      <c r="E1021" s="91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2123712196.1900001</v>
      </c>
      <c r="J1021" s="48">
        <f t="shared" si="42"/>
        <v>0.13641548052373942</v>
      </c>
      <c r="K1021" s="4">
        <f>'[2]Marketshare 2018'!$J$69</f>
        <v>9036222.6338999998</v>
      </c>
      <c r="L1021" s="29">
        <f t="shared" si="43"/>
        <v>4.7276873905101123E-2</v>
      </c>
      <c r="M1021" s="4">
        <f t="shared" si="37"/>
        <v>358</v>
      </c>
      <c r="N1021" s="4">
        <f>'[2]Marketshare 2018'!$J$26</f>
        <v>225229320</v>
      </c>
      <c r="O1021" s="12">
        <f t="shared" si="44"/>
        <v>0.14493969744077773</v>
      </c>
      <c r="P1021" s="4">
        <f>'[2]Marketshare 2018'!$J$79</f>
        <v>5770040.3999999994</v>
      </c>
      <c r="Q1021" s="29">
        <f t="shared" si="45"/>
        <v>0.28465015123253046</v>
      </c>
      <c r="R1021" s="49">
        <v>1439569.84</v>
      </c>
      <c r="S1021" s="11">
        <f t="shared" si="46"/>
        <v>0.21122296470313318</v>
      </c>
      <c r="T1021" s="4">
        <v>4105</v>
      </c>
      <c r="U1021" s="38">
        <f>[1]Data!$X1016</f>
        <v>861125.32</v>
      </c>
      <c r="V1021" s="38">
        <f>[1]Data!$Y1016</f>
        <v>5283811.6999999993</v>
      </c>
      <c r="W1021" s="51">
        <v>2500</v>
      </c>
      <c r="X1021" s="50" t="e">
        <f>'[3]From Apr 2018'!$HJ$10</f>
        <v>#REF!</v>
      </c>
      <c r="Y1021" s="11" t="e">
        <f t="shared" si="38"/>
        <v>#REF!</v>
      </c>
      <c r="Z1021" s="50" t="e">
        <f>'[3]From Apr 2018'!$HJ$18</f>
        <v>#REF!</v>
      </c>
      <c r="AA1021" s="29" t="e">
        <f t="shared" si="47"/>
        <v>#REF!</v>
      </c>
    </row>
    <row r="1022" spans="1:27" ht="13" x14ac:dyDescent="0.3">
      <c r="A1022" s="35">
        <v>43254</v>
      </c>
      <c r="B1022" s="86" t="e">
        <f t="shared" si="39"/>
        <v>#REF!</v>
      </c>
      <c r="C1022" s="13" t="e">
        <f t="shared" si="40"/>
        <v>#REF!</v>
      </c>
      <c r="D1022" s="47">
        <f>[1]Data!$AJ1017</f>
        <v>9511363.5</v>
      </c>
      <c r="E1022" s="91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2234625081.4300003</v>
      </c>
      <c r="J1022" s="48">
        <f t="shared" si="42"/>
        <v>8.2708185692635494E-2</v>
      </c>
      <c r="K1022" s="4">
        <f>'[2]Marketshare 2018'!$K$69</f>
        <v>9863236.9520999994</v>
      </c>
      <c r="L1022" s="29">
        <f t="shared" si="43"/>
        <v>4.9042464707265011E-2</v>
      </c>
      <c r="M1022" s="4">
        <f t="shared" si="37"/>
        <v>358</v>
      </c>
      <c r="N1022" s="4">
        <f>'[2]Marketshare 2018'!$K$26</f>
        <v>203803800</v>
      </c>
      <c r="O1022" s="12">
        <f t="shared" si="44"/>
        <v>-2.1583240830346351E-2</v>
      </c>
      <c r="P1022" s="4">
        <f>'[2]Marketshare 2018'!$K$79</f>
        <v>4089512.6999999997</v>
      </c>
      <c r="Q1022" s="29">
        <f t="shared" si="45"/>
        <v>0.22295477316909695</v>
      </c>
      <c r="R1022" s="49">
        <v>1589063.5500000003</v>
      </c>
      <c r="S1022" s="11">
        <f t="shared" si="46"/>
        <v>0.18008594380394083</v>
      </c>
      <c r="T1022" s="4">
        <v>4105</v>
      </c>
      <c r="U1022" s="38">
        <f>[1]Data!$X1017</f>
        <v>716562.81</v>
      </c>
      <c r="V1022" s="38">
        <f>[1]Data!$Y1017</f>
        <v>6131449.0800000001</v>
      </c>
      <c r="W1022" s="51">
        <f t="shared" si="35"/>
        <v>2266</v>
      </c>
      <c r="X1022" s="50" t="e">
        <f>'[3]From Apr 2018'!$IO$10</f>
        <v>#REF!</v>
      </c>
      <c r="Y1022" s="11" t="e">
        <f t="shared" si="38"/>
        <v>#REF!</v>
      </c>
      <c r="Z1022" s="50" t="e">
        <f>'[3]From Apr 2018'!$HK$18</f>
        <v>#REF!</v>
      </c>
      <c r="AA1022" s="29" t="e">
        <f t="shared" si="47"/>
        <v>#REF!</v>
      </c>
    </row>
    <row r="1023" spans="1:27" ht="13" x14ac:dyDescent="0.3">
      <c r="A1023" s="35">
        <v>43261</v>
      </c>
      <c r="B1023" s="86" t="e">
        <f t="shared" si="39"/>
        <v>#REF!</v>
      </c>
      <c r="C1023" s="13" t="e">
        <f t="shared" si="40"/>
        <v>#REF!</v>
      </c>
      <c r="D1023" s="47">
        <f>[1]Data!$AJ1018</f>
        <v>5371360</v>
      </c>
      <c r="E1023" s="91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1972086516.6099997</v>
      </c>
      <c r="J1023" s="48">
        <f t="shared" si="42"/>
        <v>-4.27560873491174E-2</v>
      </c>
      <c r="K1023" s="4">
        <f>'[2]Marketshare 2018'!$L$69</f>
        <v>8501817.9321000017</v>
      </c>
      <c r="L1023" s="29">
        <f t="shared" si="43"/>
        <v>4.7900861800112077E-2</v>
      </c>
      <c r="M1023" s="4">
        <f t="shared" si="37"/>
        <v>358</v>
      </c>
      <c r="N1023" s="4">
        <f>'[2]Marketshare 2018'!$L$26</f>
        <v>218680420</v>
      </c>
      <c r="O1023" s="12">
        <f t="shared" si="44"/>
        <v>0.11118297212418815</v>
      </c>
      <c r="P1023" s="4">
        <f>'[2]Marketshare 2018'!$L$79</f>
        <v>3271409.3249999997</v>
      </c>
      <c r="Q1023" s="29">
        <f t="shared" si="45"/>
        <v>0.1662196940174159</v>
      </c>
      <c r="R1023" s="49">
        <v>1319336.6700000002</v>
      </c>
      <c r="S1023" s="11">
        <f t="shared" si="46"/>
        <v>-0.10277413194738894</v>
      </c>
      <c r="T1023" s="4">
        <v>4105</v>
      </c>
      <c r="U1023" s="38">
        <f>[1]Data!$X1018</f>
        <v>1092157.71</v>
      </c>
      <c r="V1023" s="38">
        <f>[1]Data!$Y1018</f>
        <v>4977813.09</v>
      </c>
      <c r="W1023" s="51">
        <f t="shared" si="35"/>
        <v>2266</v>
      </c>
      <c r="X1023" s="50" t="e">
        <f>'[3]From Apr 2018'!$HL$10</f>
        <v>#REF!</v>
      </c>
      <c r="Y1023" s="11" t="e">
        <f t="shared" si="38"/>
        <v>#REF!</v>
      </c>
      <c r="Z1023" s="50" t="e">
        <f>'[3]From Apr 2018'!$HL$18</f>
        <v>#REF!</v>
      </c>
      <c r="AA1023" s="29" t="e">
        <f t="shared" si="47"/>
        <v>#REF!</v>
      </c>
    </row>
    <row r="1024" spans="1:27" ht="13" x14ac:dyDescent="0.3">
      <c r="A1024" s="35">
        <v>43268</v>
      </c>
      <c r="B1024" s="86" t="e">
        <f t="shared" si="39"/>
        <v>#REF!</v>
      </c>
      <c r="C1024" s="13" t="e">
        <f t="shared" si="40"/>
        <v>#REF!</v>
      </c>
      <c r="D1024" s="47">
        <f>[1]Data!$AJ1019</f>
        <v>4087650</v>
      </c>
      <c r="E1024" s="91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1944583278.9000001</v>
      </c>
      <c r="J1024" s="48">
        <f t="shared" si="42"/>
        <v>3.54498465658033E-2</v>
      </c>
      <c r="K1024" s="4">
        <f>'[2]Marketshare 2018'!$M$69</f>
        <v>8708433.6015000008</v>
      </c>
      <c r="L1024" s="29">
        <f t="shared" si="43"/>
        <v>4.9758924906900787E-2</v>
      </c>
      <c r="M1024" s="4">
        <f t="shared" si="37"/>
        <v>358</v>
      </c>
      <c r="N1024" s="4">
        <f>'[2]Marketshare 2018'!$M$26</f>
        <v>220516745</v>
      </c>
      <c r="O1024" s="12">
        <f t="shared" si="44"/>
        <v>0.12407193371364356</v>
      </c>
      <c r="P1024" s="4">
        <f>'[2]Marketshare 2018'!$M$79</f>
        <v>4115878.1999999997</v>
      </c>
      <c r="Q1024" s="29">
        <f t="shared" si="45"/>
        <v>0.2073855207685022</v>
      </c>
      <c r="R1024" s="49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850509.93</v>
      </c>
      <c r="V1024" s="38">
        <f>[1]Data!$Y1019</f>
        <v>6530695.7199999997</v>
      </c>
      <c r="W1024" s="51">
        <f t="shared" si="35"/>
        <v>2266</v>
      </c>
      <c r="X1024" s="50" t="e">
        <f>'[3]From Apr 2018'!$HM$10</f>
        <v>#REF!</v>
      </c>
      <c r="Y1024" s="11" t="e">
        <f t="shared" si="38"/>
        <v>#REF!</v>
      </c>
      <c r="Z1024" s="50" t="e">
        <f>'[3]From Apr 2018'!$HM$18</f>
        <v>#REF!</v>
      </c>
      <c r="AA1024" s="29" t="e">
        <f t="shared" si="47"/>
        <v>#REF!</v>
      </c>
    </row>
    <row r="1025" spans="1:27" ht="13" x14ac:dyDescent="0.3">
      <c r="A1025" s="35">
        <v>43275</v>
      </c>
      <c r="B1025" s="86" t="e">
        <f t="shared" si="39"/>
        <v>#REF!</v>
      </c>
      <c r="C1025" s="13" t="e">
        <f t="shared" si="40"/>
        <v>#REF!</v>
      </c>
      <c r="D1025" s="47">
        <f>[1]Data!$AJ1020</f>
        <v>6669555</v>
      </c>
      <c r="E1025" s="91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2099950619.1900003</v>
      </c>
      <c r="J1025" s="48">
        <f t="shared" si="42"/>
        <v>0.13197246043762734</v>
      </c>
      <c r="K1025" s="4">
        <f>'[2]Marketshare 2018'!$N$69</f>
        <v>9329473.9854000006</v>
      </c>
      <c r="L1025" s="29">
        <f t="shared" si="43"/>
        <v>4.9363456984519188E-2</v>
      </c>
      <c r="M1025" s="4">
        <f t="shared" si="37"/>
        <v>358</v>
      </c>
      <c r="N1025" s="4">
        <f>'[2]Marketshare 2018'!$N$26</f>
        <v>220665645</v>
      </c>
      <c r="O1025" s="12">
        <f t="shared" si="44"/>
        <v>0.25885666096327786</v>
      </c>
      <c r="P1025" s="4">
        <f>'[2]Marketshare 2018'!$N$79</f>
        <v>4452127.2</v>
      </c>
      <c r="Q1025" s="29">
        <f t="shared" si="45"/>
        <v>0.22417662704133218</v>
      </c>
      <c r="R1025" s="49">
        <v>1333400.5100000002</v>
      </c>
      <c r="S1025" s="11">
        <f t="shared" si="46"/>
        <v>0.256691365314065</v>
      </c>
      <c r="T1025" s="4">
        <v>4105</v>
      </c>
      <c r="U1025" s="38">
        <f>[1]Data!$X1020</f>
        <v>784466.95</v>
      </c>
      <c r="V1025" s="38">
        <f>[1]Data!$Y1020</f>
        <v>4177080.58</v>
      </c>
      <c r="W1025" s="51">
        <f t="shared" si="35"/>
        <v>2266</v>
      </c>
      <c r="X1025" s="50" t="e">
        <f>'[3]From Apr 2018'!$HN$10</f>
        <v>#REF!</v>
      </c>
      <c r="Y1025" s="11" t="e">
        <f t="shared" si="38"/>
        <v>#REF!</v>
      </c>
      <c r="Z1025" s="50" t="e">
        <f>'[3]From Apr 2018'!$HN$18</f>
        <v>#REF!</v>
      </c>
      <c r="AA1025" s="29" t="e">
        <f t="shared" si="47"/>
        <v>#REF!</v>
      </c>
    </row>
    <row r="1026" spans="1:27" ht="13" x14ac:dyDescent="0.3">
      <c r="A1026" s="35">
        <v>43282</v>
      </c>
      <c r="B1026" s="86" t="e">
        <f t="shared" si="39"/>
        <v>#REF!</v>
      </c>
      <c r="C1026" s="13" t="e">
        <f t="shared" si="40"/>
        <v>#REF!</v>
      </c>
      <c r="D1026" s="47">
        <f>[1]Data!$AJ1021</f>
        <v>11248917.5</v>
      </c>
      <c r="E1026" s="91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2490917031.6499996</v>
      </c>
      <c r="J1026" s="48">
        <f t="shared" si="42"/>
        <v>0.25726691387463418</v>
      </c>
      <c r="K1026" s="4">
        <f>'[2]Marketshare 2018'!$O$69</f>
        <v>11208492.665999999</v>
      </c>
      <c r="L1026" s="29">
        <f t="shared" si="43"/>
        <v>4.9997172052537085E-2</v>
      </c>
      <c r="M1026" s="4">
        <f t="shared" si="37"/>
        <v>358</v>
      </c>
      <c r="N1026" s="4">
        <f>'[2]Marketshare 2018'!$O$26</f>
        <v>233661795</v>
      </c>
      <c r="O1026" s="12">
        <f t="shared" si="44"/>
        <v>0.12766173129831349</v>
      </c>
      <c r="P1026" s="4">
        <f>'[2]Marketshare 2018'!$O$79</f>
        <v>5052713.625</v>
      </c>
      <c r="Q1026" s="29">
        <f t="shared" si="45"/>
        <v>0.24026718830949664</v>
      </c>
      <c r="R1026" s="49">
        <v>1876256.2599999998</v>
      </c>
      <c r="S1026" s="11">
        <f t="shared" si="46"/>
        <v>0.43430962204918955</v>
      </c>
      <c r="T1026" s="4">
        <v>4105</v>
      </c>
      <c r="U1026" s="38">
        <f>[1]Data!$X1021</f>
        <v>849220.58</v>
      </c>
      <c r="V1026" s="38">
        <f>[1]Data!$Y1021</f>
        <v>7619949.2000000002</v>
      </c>
      <c r="W1026" s="51">
        <f t="shared" si="35"/>
        <v>2266</v>
      </c>
      <c r="X1026" s="50" t="e">
        <f>'[3]From Apr 2018'!$HO$10</f>
        <v>#REF!</v>
      </c>
      <c r="Y1026" s="11" t="e">
        <f t="shared" si="38"/>
        <v>#REF!</v>
      </c>
      <c r="Z1026" s="50" t="e">
        <f>'[3]From Apr 2018'!$HO$18</f>
        <v>#REF!</v>
      </c>
      <c r="AA1026" s="29" t="e">
        <f t="shared" si="47"/>
        <v>#REF!</v>
      </c>
    </row>
    <row r="1027" spans="1:27" ht="13" x14ac:dyDescent="0.3">
      <c r="A1027" s="35">
        <v>43289</v>
      </c>
      <c r="B1027" s="86" t="e">
        <f t="shared" si="39"/>
        <v>#REF!</v>
      </c>
      <c r="C1027" s="13" t="e">
        <f t="shared" si="40"/>
        <v>#REF!</v>
      </c>
      <c r="D1027" s="47">
        <f>[1]Data!$AJ1022</f>
        <v>9343906</v>
      </c>
      <c r="E1027" s="91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2224554514.3400002</v>
      </c>
      <c r="J1027" s="48">
        <f t="shared" si="42"/>
        <v>-5.9465654646960409E-2</v>
      </c>
      <c r="K1027" s="4">
        <f>'[2]Marketshare 2018'!$P$69</f>
        <v>9267063.8688000012</v>
      </c>
      <c r="L1027" s="29">
        <f t="shared" si="43"/>
        <v>4.6286739954560861E-2</v>
      </c>
      <c r="M1027" s="4">
        <f t="shared" si="37"/>
        <v>358</v>
      </c>
      <c r="N1027" s="4">
        <f>'[2]Marketshare 2018'!$P$26</f>
        <v>207669130</v>
      </c>
      <c r="O1027" s="12">
        <f t="shared" si="44"/>
        <v>-0.12147717672370528</v>
      </c>
      <c r="P1027" s="4">
        <f>'[2]Marketshare 2018'!$P$79</f>
        <v>3762393.0749999997</v>
      </c>
      <c r="Q1027" s="29">
        <f t="shared" si="45"/>
        <v>0.20130275260458788</v>
      </c>
      <c r="R1027" s="49">
        <v>1597398.34</v>
      </c>
      <c r="S1027" s="11">
        <f t="shared" si="46"/>
        <v>-5.8388586304393364E-2</v>
      </c>
      <c r="T1027" s="4">
        <v>4105</v>
      </c>
      <c r="U1027" s="38">
        <f>[1]Data!$X1022</f>
        <v>978367.89</v>
      </c>
      <c r="V1027" s="38">
        <f>[1]Data!$Y1022</f>
        <v>7372733.3600000003</v>
      </c>
      <c r="W1027" s="51">
        <f t="shared" si="35"/>
        <v>2266</v>
      </c>
      <c r="X1027" s="50" t="e">
        <f>'[3]From Apr 2018'!$HP$10</f>
        <v>#REF!</v>
      </c>
      <c r="Y1027" s="11" t="e">
        <f t="shared" si="38"/>
        <v>#REF!</v>
      </c>
      <c r="Z1027" s="50" t="e">
        <f>'[3]From Apr 2018'!$HP$18</f>
        <v>#REF!</v>
      </c>
      <c r="AA1027" s="29" t="e">
        <f t="shared" si="47"/>
        <v>#REF!</v>
      </c>
    </row>
    <row r="1028" spans="1:27" ht="13" x14ac:dyDescent="0.3">
      <c r="A1028" s="35">
        <v>43296</v>
      </c>
      <c r="B1028" s="86" t="e">
        <f t="shared" si="39"/>
        <v>#REF!</v>
      </c>
      <c r="C1028" s="13" t="e">
        <f t="shared" si="40"/>
        <v>#REF!</v>
      </c>
      <c r="D1028" s="47">
        <f>[1]Data!$AJ1023</f>
        <v>13126211.51</v>
      </c>
      <c r="E1028" s="91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2246113215.1300001</v>
      </c>
      <c r="J1028" s="48">
        <f t="shared" si="42"/>
        <v>2.1258202830304551E-2</v>
      </c>
      <c r="K1028" s="4">
        <f>'[2]Marketshare 2018'!$Q$69</f>
        <v>9421327.2149999999</v>
      </c>
      <c r="L1028" s="29">
        <f t="shared" si="43"/>
        <v>4.6605581942556387E-2</v>
      </c>
      <c r="M1028" s="4">
        <f t="shared" si="37"/>
        <v>358</v>
      </c>
      <c r="N1028" s="4">
        <f>'[2]Marketshare 2018'!$Q$26</f>
        <v>206959080</v>
      </c>
      <c r="O1028" s="12">
        <f t="shared" si="44"/>
        <v>-3.6712378193912376E-2</v>
      </c>
      <c r="P1028" s="4">
        <f>'[2]Marketshare 2018'!$Q$79</f>
        <v>4596083.0999999996</v>
      </c>
      <c r="Q1028" s="29">
        <f t="shared" si="45"/>
        <v>0.24675211157683924</v>
      </c>
      <c r="R1028" s="49">
        <v>1348731.98</v>
      </c>
      <c r="S1028" s="11">
        <f t="shared" si="46"/>
        <v>-0.14054047602477981</v>
      </c>
      <c r="T1028" s="4">
        <v>4105</v>
      </c>
      <c r="U1028" s="38">
        <f>[1]Data!$X1023</f>
        <v>842692.95</v>
      </c>
      <c r="V1028" s="38">
        <f>[1]Data!$Y1023</f>
        <v>6048185.5700000003</v>
      </c>
      <c r="W1028" s="51">
        <f t="shared" si="35"/>
        <v>2266</v>
      </c>
      <c r="X1028" s="50" t="e">
        <f>'[3]From Apr 2018'!$HQ$10</f>
        <v>#REF!</v>
      </c>
      <c r="Y1028" s="11" t="e">
        <f t="shared" si="38"/>
        <v>#REF!</v>
      </c>
      <c r="Z1028" s="50" t="e">
        <f>'[3]From Apr 2018'!$HQ$18</f>
        <v>#REF!</v>
      </c>
      <c r="AA1028" s="29" t="e">
        <f t="shared" si="47"/>
        <v>#REF!</v>
      </c>
    </row>
    <row r="1029" spans="1:27" ht="13" x14ac:dyDescent="0.3">
      <c r="A1029" s="35">
        <v>43303</v>
      </c>
      <c r="B1029" s="86" t="e">
        <f t="shared" si="39"/>
        <v>#REF!</v>
      </c>
      <c r="C1029" s="13" t="e">
        <f t="shared" si="40"/>
        <v>#REF!</v>
      </c>
      <c r="D1029" s="47">
        <f>[1]Data!$AJ1024</f>
        <v>14180624</v>
      </c>
      <c r="E1029" s="91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2215404507.8000002</v>
      </c>
      <c r="J1029" s="48">
        <f t="shared" si="42"/>
        <v>2.5460003455339386E-2</v>
      </c>
      <c r="K1029" s="4">
        <f>'[2]Marketshare 2018'!$R$69</f>
        <v>9299959.5213000011</v>
      </c>
      <c r="L1029" s="29">
        <f t="shared" si="43"/>
        <v>4.6642896683736723E-2</v>
      </c>
      <c r="M1029" s="4">
        <f t="shared" si="37"/>
        <v>358</v>
      </c>
      <c r="N1029" s="4">
        <f>'[2]Marketshare 2018'!$R$26</f>
        <v>221660395</v>
      </c>
      <c r="O1029" s="12">
        <f t="shared" si="44"/>
        <v>2.96503324664672E-2</v>
      </c>
      <c r="P1029" s="4">
        <f>'[2]Marketshare 2018'!$R$79</f>
        <v>5800679.5499999998</v>
      </c>
      <c r="Q1029" s="29">
        <f t="shared" si="45"/>
        <v>0.29076910649735149</v>
      </c>
      <c r="R1029" s="49">
        <v>1289637.3400000001</v>
      </c>
      <c r="S1029" s="11">
        <f t="shared" si="46"/>
        <v>-1.23839445666174E-3</v>
      </c>
      <c r="T1029" s="4">
        <v>4105</v>
      </c>
      <c r="U1029" s="38">
        <f>[1]Data!$X1024</f>
        <v>1391588.38</v>
      </c>
      <c r="V1029" s="38">
        <f>[1]Data!$Y1024</f>
        <v>5178436.9000000004</v>
      </c>
      <c r="W1029" s="51">
        <f t="shared" si="35"/>
        <v>2266</v>
      </c>
      <c r="X1029" s="50" t="e">
        <f>'[3]From Apr 2018'!$HR$10</f>
        <v>#REF!</v>
      </c>
      <c r="Y1029" s="11" t="e">
        <f t="shared" si="38"/>
        <v>#REF!</v>
      </c>
      <c r="Z1029" s="50" t="e">
        <f>'[3]From Apr 2018'!$HR$18</f>
        <v>#REF!</v>
      </c>
      <c r="AA1029" s="29" t="e">
        <f t="shared" si="47"/>
        <v>#REF!</v>
      </c>
    </row>
    <row r="1030" spans="1:27" ht="13" x14ac:dyDescent="0.3">
      <c r="A1030" s="35">
        <v>43310</v>
      </c>
      <c r="B1030" s="86" t="e">
        <f t="shared" si="39"/>
        <v>#REF!</v>
      </c>
      <c r="C1030" s="13" t="e">
        <f t="shared" si="40"/>
        <v>#REF!</v>
      </c>
      <c r="D1030" s="47">
        <f>[1]Data!$AJ1025</f>
        <v>6186345</v>
      </c>
      <c r="E1030" s="91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2470912828.5700002</v>
      </c>
      <c r="J1030" s="48">
        <f t="shared" si="42"/>
        <v>0.32092130886569059</v>
      </c>
      <c r="K1030" s="4">
        <f>'[2]Marketshare 2018'!$S$69</f>
        <v>10787201.0046</v>
      </c>
      <c r="L1030" s="29">
        <f t="shared" si="43"/>
        <v>4.8507493892192749E-2</v>
      </c>
      <c r="M1030" s="4">
        <f t="shared" si="37"/>
        <v>358</v>
      </c>
      <c r="N1030" s="4">
        <f>'[2]Marketshare 2018'!$S$26</f>
        <v>239638550</v>
      </c>
      <c r="O1030" s="12">
        <f t="shared" si="44"/>
        <v>0.22547682735814312</v>
      </c>
      <c r="P1030" s="4">
        <f>'[2]Marketshare 2018'!$S$79</f>
        <v>5249288.25</v>
      </c>
      <c r="Q1030" s="29">
        <f t="shared" si="45"/>
        <v>0.24338915838040248</v>
      </c>
      <c r="R1030" s="49">
        <v>1599977.09</v>
      </c>
      <c r="S1030" s="11">
        <f t="shared" si="46"/>
        <v>0.2997318460462155</v>
      </c>
      <c r="T1030" s="4">
        <v>4105</v>
      </c>
      <c r="U1030" s="38">
        <f>[1]Data!$X1025</f>
        <v>804267.95</v>
      </c>
      <c r="V1030" s="38">
        <f>[1]Data!$Y1025</f>
        <v>5560461.5999999996</v>
      </c>
      <c r="W1030" s="51">
        <f t="shared" si="35"/>
        <v>2266</v>
      </c>
      <c r="X1030" s="50" t="e">
        <f>'[3]From Apr 2018'!$HS$10</f>
        <v>#REF!</v>
      </c>
      <c r="Y1030" s="11" t="e">
        <f t="shared" si="38"/>
        <v>#REF!</v>
      </c>
      <c r="Z1030" s="50" t="e">
        <f>'[3]From Apr 2018'!$HS$18</f>
        <v>#REF!</v>
      </c>
      <c r="AA1030" s="29" t="e">
        <f t="shared" si="47"/>
        <v>#REF!</v>
      </c>
    </row>
    <row r="1031" spans="1:27" ht="13" x14ac:dyDescent="0.3">
      <c r="A1031" s="35">
        <v>43317</v>
      </c>
      <c r="B1031" s="86" t="e">
        <f t="shared" si="39"/>
        <v>#REF!</v>
      </c>
      <c r="C1031" s="13" t="e">
        <f t="shared" si="40"/>
        <v>#REF!</v>
      </c>
      <c r="D1031" s="47">
        <f>[1]Data!$AJ1026</f>
        <v>12689280</v>
      </c>
      <c r="E1031" s="91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2413033960.6399999</v>
      </c>
      <c r="J1031" s="48">
        <f t="shared" si="42"/>
        <v>8.4307939100987772E-2</v>
      </c>
      <c r="K1031" s="4">
        <f>'[2]Marketshare 2018'!$T$69</f>
        <v>10130462.738999998</v>
      </c>
      <c r="L1031" s="29">
        <f t="shared" si="43"/>
        <v>4.6646959361544144E-2</v>
      </c>
      <c r="M1031" s="4">
        <f t="shared" si="37"/>
        <v>358</v>
      </c>
      <c r="N1031" s="4">
        <f>'[2]Marketshare 2018'!$T$26</f>
        <v>237402615</v>
      </c>
      <c r="O1031" s="12">
        <f t="shared" si="44"/>
        <v>7.8464760995602845E-2</v>
      </c>
      <c r="P1031" s="4">
        <f>'[2]Marketshare 2018'!$T$79</f>
        <v>4461353.7749999994</v>
      </c>
      <c r="Q1031" s="29">
        <f t="shared" si="45"/>
        <v>0.20880392366360409</v>
      </c>
      <c r="R1031" s="49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701657.89</v>
      </c>
      <c r="V1031" s="38">
        <f>[1]Data!$Y1026</f>
        <v>6378739.2399999993</v>
      </c>
      <c r="W1031" s="51">
        <f t="shared" si="35"/>
        <v>2266</v>
      </c>
      <c r="X1031" s="50" t="e">
        <f>'[3]From Apr 2018'!$HT$10</f>
        <v>#REF!</v>
      </c>
      <c r="Y1031" s="11" t="e">
        <f t="shared" si="38"/>
        <v>#REF!</v>
      </c>
      <c r="Z1031" s="50" t="e">
        <f>'[3]From Apr 2018'!$HT$18</f>
        <v>#REF!</v>
      </c>
      <c r="AA1031" s="29" t="e">
        <f t="shared" si="47"/>
        <v>#REF!</v>
      </c>
    </row>
    <row r="1032" spans="1:27" ht="13" x14ac:dyDescent="0.3">
      <c r="A1032" s="35">
        <v>43324</v>
      </c>
      <c r="B1032" s="86" t="e">
        <f t="shared" si="39"/>
        <v>#REF!</v>
      </c>
      <c r="C1032" s="13" t="e">
        <f t="shared" si="40"/>
        <v>#REF!</v>
      </c>
      <c r="D1032" s="47">
        <f>[1]Data!$AJ1027</f>
        <v>7121280.75</v>
      </c>
      <c r="E1032" s="91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2321531288.8499999</v>
      </c>
      <c r="J1032" s="48">
        <f t="shared" si="42"/>
        <v>7.4516017281700542E-2</v>
      </c>
      <c r="K1032" s="4">
        <f>'[2]Marketshare 2018'!$U$69</f>
        <v>10326262.889699997</v>
      </c>
      <c r="L1032" s="29">
        <f t="shared" si="43"/>
        <v>4.9422661189647818E-2</v>
      </c>
      <c r="M1032" s="4">
        <f t="shared" si="37"/>
        <v>358</v>
      </c>
      <c r="N1032" s="4">
        <f>'[2]Marketshare 2018'!$U$26</f>
        <v>223008935</v>
      </c>
      <c r="O1032" s="12">
        <f t="shared" si="44"/>
        <v>4.4896863086378858E-3</v>
      </c>
      <c r="P1032" s="4">
        <f>'[2]Marketshare 2018'!$U$79</f>
        <v>5435910.8999999994</v>
      </c>
      <c r="Q1032" s="29">
        <f t="shared" si="45"/>
        <v>0.2708367267885477</v>
      </c>
      <c r="R1032" s="49">
        <v>1426126.29</v>
      </c>
      <c r="S1032" s="11">
        <f t="shared" si="46"/>
        <v>-0.17201703851972683</v>
      </c>
      <c r="T1032" s="4">
        <v>4105</v>
      </c>
      <c r="U1032" s="38">
        <f>[1]Data!$X1027</f>
        <v>935376.59</v>
      </c>
      <c r="V1032" s="38">
        <f>[1]Data!$Y1027</f>
        <v>3475847.25</v>
      </c>
      <c r="W1032" s="51">
        <f t="shared" si="35"/>
        <v>2266</v>
      </c>
      <c r="X1032" s="50" t="e">
        <f>'[3]From Apr 2018'!$HU$10</f>
        <v>#REF!</v>
      </c>
      <c r="Y1032" s="11" t="e">
        <f t="shared" si="38"/>
        <v>#REF!</v>
      </c>
      <c r="Z1032" s="50" t="e">
        <f>'[3]From Apr 2018'!$HU$18</f>
        <v>#REF!</v>
      </c>
      <c r="AA1032" s="29" t="e">
        <f t="shared" si="47"/>
        <v>#REF!</v>
      </c>
    </row>
    <row r="1033" spans="1:27" ht="13" x14ac:dyDescent="0.3">
      <c r="A1033" s="35">
        <v>43331</v>
      </c>
      <c r="B1033" s="86" t="e">
        <f t="shared" si="39"/>
        <v>#REF!</v>
      </c>
      <c r="C1033" s="13" t="e">
        <f t="shared" si="40"/>
        <v>#REF!</v>
      </c>
      <c r="D1033" s="47">
        <f>[1]Data!$AJ1028</f>
        <v>9731796.8000000007</v>
      </c>
      <c r="E1033" s="91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2088335950.9200001</v>
      </c>
      <c r="J1033" s="48">
        <f>(I1033/I980)-1</f>
        <v>-2.9636990943431196E-2</v>
      </c>
      <c r="K1033" s="4">
        <f>'[2]Marketshare 2018'!$V$69</f>
        <v>8576693.0261999983</v>
      </c>
      <c r="L1033" s="29">
        <f>(K1033/0.09)/I1033</f>
        <v>4.5632786783188703E-2</v>
      </c>
      <c r="M1033" s="4">
        <f t="shared" si="37"/>
        <v>358</v>
      </c>
      <c r="N1033" s="4">
        <f>'[2]Marketshare 2018'!$V$26</f>
        <v>209229755</v>
      </c>
      <c r="O1033" s="12">
        <f t="shared" si="44"/>
        <v>-8.7337702054292032E-3</v>
      </c>
      <c r="P1033" s="4">
        <f>'[2]Marketshare 2018'!$V$79</f>
        <v>3303949.9499999997</v>
      </c>
      <c r="Q1033" s="29">
        <f t="shared" si="45"/>
        <v>0.17545570896453042</v>
      </c>
      <c r="R1033" s="49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1121139.1000000001</v>
      </c>
      <c r="V1033" s="38">
        <f>[1]Data!$Y1028</f>
        <v>5204183.4300000006</v>
      </c>
      <c r="W1033" s="51">
        <f t="shared" si="35"/>
        <v>2266</v>
      </c>
      <c r="X1033" s="50" t="e">
        <f>'[3]From Apr 2018'!$HV$10</f>
        <v>#REF!</v>
      </c>
      <c r="Y1033" s="11" t="e">
        <f t="shared" si="38"/>
        <v>#REF!</v>
      </c>
      <c r="Z1033" s="50" t="e">
        <f>'[3]From Apr 2018'!$HV$18</f>
        <v>#REF!</v>
      </c>
      <c r="AA1033" s="29" t="e">
        <f t="shared" si="47"/>
        <v>#REF!</v>
      </c>
    </row>
    <row r="1034" spans="1:27" ht="13" x14ac:dyDescent="0.3">
      <c r="A1034" s="35">
        <v>43338</v>
      </c>
      <c r="B1034" s="86" t="e">
        <f t="shared" si="39"/>
        <v>#REF!</v>
      </c>
      <c r="C1034" s="13" t="e">
        <f t="shared" si="40"/>
        <v>#REF!</v>
      </c>
      <c r="D1034" s="47">
        <f>[1]Data!$AJ1029</f>
        <v>11050067</v>
      </c>
      <c r="E1034" s="91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2294302739.0499997</v>
      </c>
      <c r="J1034" s="48">
        <f>(I1034/I981)-1</f>
        <v>0.17871502733084488</v>
      </c>
      <c r="K1034" s="4">
        <f>'[2]Marketshare 2018'!$W$69</f>
        <v>9929779.3808999993</v>
      </c>
      <c r="L1034" s="29">
        <f>(K1034/0.09)/I1034</f>
        <v>4.8089068688330391E-2</v>
      </c>
      <c r="M1034" s="4">
        <f t="shared" si="37"/>
        <v>358</v>
      </c>
      <c r="N1034" s="4">
        <f>'[2]Marketshare 2018'!$W$26</f>
        <v>216844805</v>
      </c>
      <c r="O1034" s="12">
        <f t="shared" si="44"/>
        <v>0.12617918290613805</v>
      </c>
      <c r="P1034" s="4">
        <f>'[2]Marketshare 2018'!$W$79</f>
        <v>2793984.9750000001</v>
      </c>
      <c r="Q1034" s="29">
        <f t="shared" si="45"/>
        <v>0.14316357498165569</v>
      </c>
      <c r="R1034" s="49">
        <v>1455407.39</v>
      </c>
      <c r="S1034" s="11">
        <f t="shared" si="46"/>
        <v>0.23576451970299517</v>
      </c>
      <c r="T1034" s="4">
        <v>4105</v>
      </c>
      <c r="U1034" s="38">
        <f>[1]Data!$X1029</f>
        <v>875917.02</v>
      </c>
      <c r="V1034" s="38">
        <f>[1]Data!$Y1029</f>
        <v>5596870.7000000002</v>
      </c>
      <c r="W1034" s="51">
        <f t="shared" si="35"/>
        <v>2266</v>
      </c>
      <c r="X1034" s="50" t="e">
        <f>'[3]From Apr 2018'!$HW$10</f>
        <v>#REF!</v>
      </c>
      <c r="Y1034" s="11" t="e">
        <f t="shared" si="38"/>
        <v>#REF!</v>
      </c>
      <c r="Z1034" s="50" t="e">
        <f>'[3]From Apr 2018'!$HW$18</f>
        <v>#REF!</v>
      </c>
      <c r="AA1034" s="29" t="e">
        <f t="shared" si="47"/>
        <v>#REF!</v>
      </c>
    </row>
    <row r="1035" spans="1:27" ht="13" x14ac:dyDescent="0.3">
      <c r="A1035" s="35">
        <v>43345</v>
      </c>
      <c r="B1035" s="86" t="e">
        <f t="shared" si="39"/>
        <v>#REF!</v>
      </c>
      <c r="C1035" s="13" t="e">
        <f t="shared" si="40"/>
        <v>#REF!</v>
      </c>
      <c r="D1035" s="47">
        <f>[1]Data!$AJ1030</f>
        <v>10895997.609999999</v>
      </c>
      <c r="E1035" s="91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2334852617.6299996</v>
      </c>
      <c r="J1035" s="48">
        <f t="shared" si="42"/>
        <v>8.1442249740187433E-2</v>
      </c>
      <c r="K1035" s="4">
        <f>'[2]Marketshare 2018'!$X$69</f>
        <v>10982004.012899999</v>
      </c>
      <c r="L1035" s="29">
        <f t="shared" si="43"/>
        <v>5.2261228776769267E-2</v>
      </c>
      <c r="M1035" s="4">
        <f t="shared" si="37"/>
        <v>358</v>
      </c>
      <c r="N1035" s="4">
        <f>'[2]Marketshare 2018'!$X$26</f>
        <v>244963760</v>
      </c>
      <c r="O1035" s="12">
        <f t="shared" si="44"/>
        <v>3.0440020706916204E-2</v>
      </c>
      <c r="P1035" s="4">
        <f>'[2]Marketshare 2018'!$X$79</f>
        <v>4709842.875</v>
      </c>
      <c r="Q1035" s="29">
        <f t="shared" si="45"/>
        <v>0.21362991611493878</v>
      </c>
      <c r="R1035" s="49">
        <v>1628342.47</v>
      </c>
      <c r="S1035" s="11">
        <f t="shared" si="46"/>
        <v>0.20486803269176113</v>
      </c>
      <c r="T1035" s="4">
        <v>4105</v>
      </c>
      <c r="U1035" s="38">
        <f>[1]Data!$X1030</f>
        <v>1248306.9099999999</v>
      </c>
      <c r="V1035" s="38">
        <f>[1]Data!$Y1030</f>
        <v>6358584.8499999996</v>
      </c>
      <c r="W1035" s="51">
        <f t="shared" si="35"/>
        <v>2266</v>
      </c>
      <c r="X1035" s="50" t="e">
        <f>'[3]From Apr 2018'!$HX$10</f>
        <v>#REF!</v>
      </c>
      <c r="Y1035" s="11" t="e">
        <f t="shared" si="38"/>
        <v>#REF!</v>
      </c>
      <c r="Z1035" s="50" t="e">
        <f>'[3]From Apr 2018'!$HX$18</f>
        <v>#REF!</v>
      </c>
      <c r="AA1035" s="29" t="e">
        <f t="shared" si="47"/>
        <v>#REF!</v>
      </c>
    </row>
    <row r="1036" spans="1:27" ht="13" x14ac:dyDescent="0.3">
      <c r="A1036" s="35">
        <v>43352</v>
      </c>
      <c r="B1036" s="86" t="e">
        <f t="shared" si="39"/>
        <v>#REF!</v>
      </c>
      <c r="C1036" s="13" t="e">
        <f t="shared" si="40"/>
        <v>#REF!</v>
      </c>
      <c r="D1036" s="47">
        <f>[1]Data!$AJ1031</f>
        <v>6583435</v>
      </c>
      <c r="E1036" s="91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2194059448.0299997</v>
      </c>
      <c r="J1036" s="48">
        <f t="shared" si="42"/>
        <v>-2.5029125055371804E-2</v>
      </c>
      <c r="K1036" s="4">
        <f>'[2]Marketshare 2018'!$Y$69</f>
        <v>9547855.9352999981</v>
      </c>
      <c r="L1036" s="29">
        <f t="shared" si="43"/>
        <v>4.8352057308772352E-2</v>
      </c>
      <c r="M1036" s="4">
        <f t="shared" si="37"/>
        <v>358</v>
      </c>
      <c r="N1036" s="4">
        <f>'[2]Marketshare 2018'!$Y$26</f>
        <v>229193900</v>
      </c>
      <c r="O1036" s="12">
        <f t="shared" si="44"/>
        <v>9.0748347046337052E-2</v>
      </c>
      <c r="P1036" s="4">
        <f>'[2]Marketshare 2018'!$Y$79</f>
        <v>4763799.9062999999</v>
      </c>
      <c r="Q1036" s="29">
        <f t="shared" si="45"/>
        <v>0.23094467204406399</v>
      </c>
      <c r="R1036" s="49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944771.16</v>
      </c>
      <c r="V1036" s="38">
        <f>[1]Data!$Y1031</f>
        <v>5707436.5800000001</v>
      </c>
      <c r="W1036" s="51">
        <f t="shared" si="35"/>
        <v>2266</v>
      </c>
      <c r="X1036" s="50" t="e">
        <f>'[3]From Apr 2018'!$HY$10</f>
        <v>#REF!</v>
      </c>
      <c r="Y1036" s="11" t="e">
        <f t="shared" si="38"/>
        <v>#REF!</v>
      </c>
      <c r="Z1036" s="50" t="e">
        <f>'[3]From Apr 2018'!$HY$18</f>
        <v>#REF!</v>
      </c>
      <c r="AA1036" s="29" t="e">
        <f t="shared" si="47"/>
        <v>#REF!</v>
      </c>
    </row>
    <row r="1037" spans="1:27" ht="13" x14ac:dyDescent="0.3">
      <c r="A1037" s="35">
        <v>43359</v>
      </c>
      <c r="B1037" s="86" t="e">
        <f t="shared" si="39"/>
        <v>#REF!</v>
      </c>
      <c r="C1037" s="13" t="e">
        <f t="shared" si="40"/>
        <v>#REF!</v>
      </c>
      <c r="D1037" s="47">
        <f>[1]Data!$AJ1032</f>
        <v>6936017</v>
      </c>
      <c r="E1037" s="91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2113076675.8699999</v>
      </c>
      <c r="J1037" s="48">
        <f t="shared" si="42"/>
        <v>4.6059608780458561E-2</v>
      </c>
      <c r="K1037" s="4">
        <f>'[2]Marketshare 2018'!$Z$69</f>
        <v>8818763.5709999986</v>
      </c>
      <c r="L1037" s="29">
        <f t="shared" si="43"/>
        <v>4.6371370721631243E-2</v>
      </c>
      <c r="M1037" s="4">
        <f t="shared" si="37"/>
        <v>358</v>
      </c>
      <c r="N1037" s="4">
        <f>'[2]Marketshare 2018'!$Z$26</f>
        <v>223396145</v>
      </c>
      <c r="O1037" s="12">
        <f t="shared" si="44"/>
        <v>8.0848055566031807E-2</v>
      </c>
      <c r="P1037" s="4">
        <f>'[2]Marketshare 2018'!$Z$79</f>
        <v>4536146.9249999998</v>
      </c>
      <c r="Q1037" s="29">
        <f t="shared" si="45"/>
        <v>0.22561549797558056</v>
      </c>
      <c r="R1037" s="49">
        <v>1307165.2799999998</v>
      </c>
      <c r="S1037" s="11">
        <f t="shared" si="46"/>
        <v>-0.16557111133521452</v>
      </c>
      <c r="T1037" s="4">
        <v>4105</v>
      </c>
      <c r="U1037" s="38">
        <f>[1]Data!$X1032</f>
        <v>1405958.56</v>
      </c>
      <c r="V1037" s="38">
        <f>[1]Data!$Y1032</f>
        <v>5002794.5200000005</v>
      </c>
      <c r="W1037" s="51">
        <f t="shared" si="35"/>
        <v>2266</v>
      </c>
      <c r="X1037" s="50" t="e">
        <f>'[3]From Apr 2018'!$HZ$10</f>
        <v>#REF!</v>
      </c>
      <c r="Y1037" s="11" t="e">
        <f t="shared" si="38"/>
        <v>#REF!</v>
      </c>
      <c r="Z1037" s="50" t="e">
        <f>'[3]From Apr 2018'!$HZ$18</f>
        <v>#REF!</v>
      </c>
      <c r="AA1037" s="29" t="e">
        <f t="shared" si="47"/>
        <v>#REF!</v>
      </c>
    </row>
    <row r="1038" spans="1:27" ht="13" x14ac:dyDescent="0.3">
      <c r="A1038" s="35">
        <v>43366</v>
      </c>
      <c r="B1038" s="86" t="e">
        <f t="shared" si="39"/>
        <v>#REF!</v>
      </c>
      <c r="C1038" s="13" t="e">
        <f t="shared" si="40"/>
        <v>#REF!</v>
      </c>
      <c r="D1038" s="47">
        <f>[1]Data!$AJ1033</f>
        <v>8609038</v>
      </c>
      <c r="E1038" s="91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2214071680.1999998</v>
      </c>
      <c r="J1038" s="48">
        <f t="shared" si="42"/>
        <v>0.13686251566429197</v>
      </c>
      <c r="K1038" s="4">
        <f>'[2]Marketshare 2018'!$AA$69</f>
        <v>9611593.8912000004</v>
      </c>
      <c r="L1038" s="29">
        <f t="shared" si="43"/>
        <v>4.8234882653100483E-2</v>
      </c>
      <c r="M1038" s="4">
        <f t="shared" si="37"/>
        <v>358</v>
      </c>
      <c r="N1038" s="4">
        <f>'[2]Marketshare 2018'!$AA26</f>
        <v>222049625</v>
      </c>
      <c r="O1038" s="12">
        <f t="shared" si="44"/>
        <v>3.8210561473682736E-2</v>
      </c>
      <c r="P1038" s="4">
        <f>'[2]Marketshare 2018'!$AA$79</f>
        <v>3517213.2749999999</v>
      </c>
      <c r="Q1038" s="29">
        <f t="shared" si="45"/>
        <v>0.17599735869853417</v>
      </c>
      <c r="R1038" s="49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760118.52</v>
      </c>
      <c r="V1038" s="38">
        <f>[1]Data!$Y1033</f>
        <v>6151557.4899999993</v>
      </c>
      <c r="W1038" s="51">
        <f t="shared" si="35"/>
        <v>2266</v>
      </c>
      <c r="X1038" s="50" t="e">
        <f>'[3]From Apr 2018'!$IA$10</f>
        <v>#REF!</v>
      </c>
      <c r="Y1038" s="11" t="e">
        <f t="shared" si="38"/>
        <v>#REF!</v>
      </c>
      <c r="Z1038" s="50" t="e">
        <f>'[3]From Apr 2018'!$IA$18</f>
        <v>#REF!</v>
      </c>
      <c r="AA1038" s="29" t="e">
        <f t="shared" si="47"/>
        <v>#REF!</v>
      </c>
    </row>
    <row r="1039" spans="1:27" ht="13" x14ac:dyDescent="0.3">
      <c r="A1039" s="35">
        <v>43373</v>
      </c>
      <c r="B1039" s="86" t="e">
        <f t="shared" si="39"/>
        <v>#REF!</v>
      </c>
      <c r="C1039" s="13" t="e">
        <f t="shared" si="40"/>
        <v>#REF!</v>
      </c>
      <c r="D1039" s="47">
        <f>[1]Data!$AJ1034</f>
        <v>9911015</v>
      </c>
      <c r="E1039" s="91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2507401565.9700003</v>
      </c>
      <c r="J1039" s="48">
        <f t="shared" si="42"/>
        <v>0.16461882732685007</v>
      </c>
      <c r="K1039" s="4">
        <f>'[2]Marketshare 2018'!$AB$69</f>
        <v>11614302.6183</v>
      </c>
      <c r="L1039" s="29">
        <f t="shared" si="43"/>
        <v>5.1466748933004375E-2</v>
      </c>
      <c r="M1039" s="4">
        <f t="shared" si="37"/>
        <v>358</v>
      </c>
      <c r="N1039" s="4">
        <f>+'[2]Marketshare 2018'!$AB$26</f>
        <v>251162560</v>
      </c>
      <c r="O1039" s="12">
        <f t="shared" si="44"/>
        <v>0.27483463952725207</v>
      </c>
      <c r="P1039" s="4">
        <f>'[2]Marketshare 2018'!$AB$79</f>
        <v>4360633.4249999998</v>
      </c>
      <c r="Q1039" s="29">
        <f t="shared" si="45"/>
        <v>0.1929088575144321</v>
      </c>
      <c r="R1039" s="49">
        <v>1780658.15</v>
      </c>
      <c r="S1039" s="11">
        <f t="shared" si="46"/>
        <v>0.38202244191137491</v>
      </c>
      <c r="T1039" s="4">
        <v>4105</v>
      </c>
      <c r="U1039" s="38">
        <f>[1]Data!$X1034</f>
        <v>1014178.55</v>
      </c>
      <c r="V1039" s="38">
        <f>[1]Data!$Y1034</f>
        <v>6633013.4500000002</v>
      </c>
      <c r="W1039" s="51">
        <f t="shared" si="35"/>
        <v>2266</v>
      </c>
      <c r="X1039" s="50" t="e">
        <f>'[3]From Apr 2018'!$IB$10</f>
        <v>#REF!</v>
      </c>
      <c r="Y1039" s="11" t="e">
        <f t="shared" si="38"/>
        <v>#REF!</v>
      </c>
      <c r="Z1039" s="50" t="e">
        <f>'[3]From Apr 2018'!$IB$18</f>
        <v>#REF!</v>
      </c>
      <c r="AA1039" s="29" t="e">
        <f t="shared" si="47"/>
        <v>#REF!</v>
      </c>
    </row>
    <row r="1040" spans="1:27" ht="13" x14ac:dyDescent="0.3">
      <c r="A1040" s="35">
        <v>43380</v>
      </c>
      <c r="B1040" s="86" t="e">
        <f t="shared" si="39"/>
        <v>#REF!</v>
      </c>
      <c r="C1040" s="13" t="e">
        <f t="shared" si="40"/>
        <v>#REF!</v>
      </c>
      <c r="D1040" s="47">
        <f>[1]Data!$AJ1035</f>
        <v>13673585.370000001</v>
      </c>
      <c r="E1040" s="91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2344431793.4499998</v>
      </c>
      <c r="J1040" s="48">
        <f t="shared" si="42"/>
        <v>-1.0888096646039735E-2</v>
      </c>
      <c r="K1040" s="4">
        <f>'[2]Marketshare 2018'!$AC$69</f>
        <v>9719465.2073999979</v>
      </c>
      <c r="L1040" s="29">
        <f t="shared" si="43"/>
        <v>4.6064064717821866E-2</v>
      </c>
      <c r="M1040" s="4">
        <f t="shared" ref="M1040:M1109" si="49">82+68+42+51+23+60+30</f>
        <v>356</v>
      </c>
      <c r="N1040" s="4">
        <f>+'[2]Marketshare 2018'!$AC$26</f>
        <v>244668900</v>
      </c>
      <c r="O1040" s="12">
        <f t="shared" si="44"/>
        <v>0.14738502943508136</v>
      </c>
      <c r="P1040" s="4">
        <f>'[2]Marketshare 2018'!$AC$79</f>
        <v>5523646.7249999996</v>
      </c>
      <c r="Q1040" s="29">
        <f t="shared" si="45"/>
        <v>0.25084451885793413</v>
      </c>
      <c r="R1040" s="49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997081.79</v>
      </c>
      <c r="V1040" s="38">
        <f>[1]Data!$Y1035</f>
        <v>6717531.5800000001</v>
      </c>
      <c r="W1040" s="51">
        <f t="shared" si="35"/>
        <v>2266</v>
      </c>
      <c r="X1040" s="50" t="e">
        <f>'[3]From Apr 2018'!$IC$10</f>
        <v>#REF!</v>
      </c>
      <c r="Y1040" s="11" t="e">
        <f t="shared" si="38"/>
        <v>#REF!</v>
      </c>
      <c r="Z1040" s="50" t="e">
        <f>'[3]From Apr 2018'!$IC$18</f>
        <v>#REF!</v>
      </c>
      <c r="AA1040" s="29" t="e">
        <f t="shared" si="47"/>
        <v>#REF!</v>
      </c>
    </row>
    <row r="1041" spans="1:27" ht="13" x14ac:dyDescent="0.3">
      <c r="A1041" s="35">
        <v>43387</v>
      </c>
      <c r="B1041" s="86" t="e">
        <f t="shared" si="39"/>
        <v>#REF!</v>
      </c>
      <c r="C1041" s="13" t="e">
        <f t="shared" si="40"/>
        <v>#REF!</v>
      </c>
      <c r="D1041" s="47">
        <f>[1]Data!$AJ1036</f>
        <v>16656681</v>
      </c>
      <c r="E1041" s="91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2236841809.6399999</v>
      </c>
      <c r="J1041" s="48">
        <f t="shared" si="42"/>
        <v>4.7013663197853717E-2</v>
      </c>
      <c r="K1041" s="4">
        <f>'[2]Marketshare 2018'!$AD$69</f>
        <v>9128151.8819999993</v>
      </c>
      <c r="L1041" s="29">
        <f t="shared" si="43"/>
        <v>4.5342459785443337E-2</v>
      </c>
      <c r="M1041" s="4">
        <f t="shared" si="49"/>
        <v>356</v>
      </c>
      <c r="N1041" s="4">
        <f>+'[2]Marketshare 2018'!$AD$26</f>
        <v>247898660</v>
      </c>
      <c r="O1041" s="12">
        <f t="shared" si="44"/>
        <v>0.13149757091855685</v>
      </c>
      <c r="P1041" s="4">
        <f>'[2]Marketshare 2018'!$AD$79</f>
        <v>3280388.85</v>
      </c>
      <c r="Q1041" s="29">
        <f t="shared" si="45"/>
        <v>0.14703090771043298</v>
      </c>
      <c r="R1041" s="49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1537939.83</v>
      </c>
      <c r="V1041" s="38">
        <f>[1]Data!$Y1036</f>
        <v>3987512.95</v>
      </c>
      <c r="W1041" s="51">
        <f t="shared" si="35"/>
        <v>2266</v>
      </c>
      <c r="X1041" s="50" t="e">
        <f>'[3]From Apr 2018'!$ID$10</f>
        <v>#REF!</v>
      </c>
      <c r="Y1041" s="11" t="e">
        <f t="shared" si="38"/>
        <v>#REF!</v>
      </c>
      <c r="Z1041" s="50" t="e">
        <f>'[3]From Apr 2018'!$ID$18</f>
        <v>#REF!</v>
      </c>
      <c r="AA1041" s="29" t="e">
        <f t="shared" si="47"/>
        <v>#REF!</v>
      </c>
    </row>
    <row r="1042" spans="1:27" ht="13" x14ac:dyDescent="0.3">
      <c r="A1042" s="35">
        <v>43394</v>
      </c>
      <c r="B1042" s="86" t="e">
        <f t="shared" si="39"/>
        <v>#REF!</v>
      </c>
      <c r="C1042" s="13" t="e">
        <f t="shared" si="40"/>
        <v>#REF!</v>
      </c>
      <c r="D1042" s="47">
        <f>[1]Data!$AJ1037</f>
        <v>13077543.6</v>
      </c>
      <c r="E1042" s="91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2212753104.4999995</v>
      </c>
      <c r="J1042" s="48">
        <f t="shared" si="42"/>
        <v>9.0176747754703301E-2</v>
      </c>
      <c r="K1042" s="4">
        <f>'[2]Marketshare 2018'!$AE$69</f>
        <v>9059167.7657999992</v>
      </c>
      <c r="L1042" s="29">
        <f t="shared" si="43"/>
        <v>4.5489675018553347E-2</v>
      </c>
      <c r="M1042" s="4">
        <f t="shared" si="49"/>
        <v>356</v>
      </c>
      <c r="N1042" s="4">
        <f>+'[2]Marketshare 2018'!$AE$26</f>
        <v>208310220</v>
      </c>
      <c r="O1042" s="12">
        <f t="shared" si="44"/>
        <v>-8.6917446680929156E-2</v>
      </c>
      <c r="P1042" s="4">
        <f>'[2]Marketshare 2018'!$AE$79</f>
        <v>4475229.9749999996</v>
      </c>
      <c r="Q1042" s="29">
        <f t="shared" si="45"/>
        <v>0.23870541493355438</v>
      </c>
      <c r="R1042" s="49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943505.24</v>
      </c>
      <c r="V1042" s="38">
        <f>[1]Data!$Y1037</f>
        <v>6981799.0800000001</v>
      </c>
      <c r="W1042" s="51">
        <f t="shared" si="35"/>
        <v>2266</v>
      </c>
      <c r="X1042" s="50" t="e">
        <f>'[3]From Apr 2018'!$IE$10</f>
        <v>#REF!</v>
      </c>
      <c r="Y1042" s="11" t="e">
        <f t="shared" si="38"/>
        <v>#REF!</v>
      </c>
      <c r="Z1042" s="50" t="e">
        <f>'[3]From Apr 2018'!$IE$18</f>
        <v>#REF!</v>
      </c>
      <c r="AA1042" s="29" t="e">
        <f t="shared" si="47"/>
        <v>#REF!</v>
      </c>
    </row>
    <row r="1043" spans="1:27" ht="13" x14ac:dyDescent="0.3">
      <c r="A1043" s="35">
        <v>43401</v>
      </c>
      <c r="B1043" s="86" t="e">
        <f t="shared" si="39"/>
        <v>#REF!</v>
      </c>
      <c r="C1043" s="13" t="e">
        <f t="shared" si="40"/>
        <v>#REF!</v>
      </c>
      <c r="D1043" s="47">
        <f>[1]Data!$AJ1038</f>
        <v>10400723.039999999</v>
      </c>
      <c r="E1043" s="91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2326787706.1800003</v>
      </c>
      <c r="J1043" s="48">
        <f t="shared" si="42"/>
        <v>0.19056484553052155</v>
      </c>
      <c r="K1043" s="4">
        <f>'[2]Marketshare 2018'!$AF$69</f>
        <v>10643597.495100001</v>
      </c>
      <c r="L1043" s="29">
        <f t="shared" si="43"/>
        <v>5.0826379250626511E-2</v>
      </c>
      <c r="M1043" s="4">
        <f t="shared" si="49"/>
        <v>356</v>
      </c>
      <c r="N1043" s="4">
        <f>+'[2]Marketshare 2018'!$AF$26</f>
        <v>231297900</v>
      </c>
      <c r="O1043" s="12">
        <f t="shared" si="44"/>
        <v>8.8200741126478688E-2</v>
      </c>
      <c r="P1043" s="4">
        <f>'[2]Marketshare 2018'!$AF$79</f>
        <v>4398634.3499999996</v>
      </c>
      <c r="Q1043" s="29">
        <f t="shared" si="45"/>
        <v>0.2113020265207769</v>
      </c>
      <c r="R1043" s="49">
        <v>1475498.2499999998</v>
      </c>
      <c r="S1043" s="11">
        <f t="shared" si="46"/>
        <v>0.24770099930948031</v>
      </c>
      <c r="T1043" s="4">
        <v>4105</v>
      </c>
      <c r="U1043" s="38">
        <f>[1]Data!$X1038</f>
        <v>816871.27</v>
      </c>
      <c r="V1043" s="38">
        <f>[1]Data!$Y1038</f>
        <v>6833494.5600000005</v>
      </c>
      <c r="W1043" s="51">
        <f t="shared" si="35"/>
        <v>2266</v>
      </c>
      <c r="X1043" s="50" t="e">
        <f>'[3]From Apr 2018'!$IF$10</f>
        <v>#REF!</v>
      </c>
      <c r="Y1043" s="11" t="e">
        <f t="shared" si="38"/>
        <v>#REF!</v>
      </c>
      <c r="Z1043" s="50" t="e">
        <f>'[3]From Apr 2018'!$IF$18</f>
        <v>#REF!</v>
      </c>
      <c r="AA1043" s="29" t="e">
        <f t="shared" si="47"/>
        <v>#REF!</v>
      </c>
    </row>
    <row r="1044" spans="1:27" ht="13" x14ac:dyDescent="0.3">
      <c r="A1044" s="35">
        <v>43408</v>
      </c>
      <c r="B1044" s="86" t="e">
        <f>+K1044+P1044+R1044+U1044+V1044+Z1044</f>
        <v>#REF!</v>
      </c>
      <c r="C1044" s="13" t="e">
        <f t="shared" si="40"/>
        <v>#REF!</v>
      </c>
      <c r="D1044" s="47">
        <f>[1]Data!$AJ1039</f>
        <v>13263501.1</v>
      </c>
      <c r="E1044" s="91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2471014425.0700006</v>
      </c>
      <c r="J1044" s="48">
        <f t="shared" si="42"/>
        <v>9.467274509612067E-2</v>
      </c>
      <c r="K1044" s="4">
        <f>'[2]Marketshare 2018'!$AG$69</f>
        <v>10358247.283199999</v>
      </c>
      <c r="L1044" s="29">
        <f t="shared" si="43"/>
        <v>4.6576675276486741E-2</v>
      </c>
      <c r="M1044" s="4">
        <f t="shared" si="49"/>
        <v>356</v>
      </c>
      <c r="N1044" s="4">
        <f>+'[2]Marketshare 2018'!$AG$26</f>
        <v>251499390</v>
      </c>
      <c r="O1044" s="12">
        <f>(N1044/N991)-1</f>
        <v>0.13042035063611812</v>
      </c>
      <c r="P1044" s="4">
        <f>'[2]Marketshare 2018'!$AG$79</f>
        <v>5568032.0249999994</v>
      </c>
      <c r="Q1044" s="29">
        <f t="shared" si="45"/>
        <v>0.24599273381935435</v>
      </c>
      <c r="R1044" s="49">
        <v>1755366.46</v>
      </c>
      <c r="S1044" s="11">
        <f>(R1044/R991)-1</f>
        <v>0.19316661226826826</v>
      </c>
      <c r="T1044" s="4">
        <v>4105</v>
      </c>
      <c r="U1044" s="38">
        <f>[1]Data!$X1039</f>
        <v>1177205.83</v>
      </c>
      <c r="V1044" s="38">
        <f>[1]Data!$Y1039</f>
        <v>6396935.2799999993</v>
      </c>
      <c r="W1044" s="51">
        <f t="shared" si="35"/>
        <v>2266</v>
      </c>
      <c r="X1044" s="50" t="e">
        <f>'[3]From Apr 2018'!$IG$10</f>
        <v>#REF!</v>
      </c>
      <c r="Y1044" s="11" t="e">
        <f t="shared" si="38"/>
        <v>#REF!</v>
      </c>
      <c r="Z1044" s="50" t="e">
        <f>'[3]From Apr 2018'!$IG$18</f>
        <v>#REF!</v>
      </c>
      <c r="AA1044" s="29" t="e">
        <f t="shared" si="47"/>
        <v>#REF!</v>
      </c>
    </row>
    <row r="1045" spans="1:27" ht="13" x14ac:dyDescent="0.3">
      <c r="A1045" s="35">
        <v>43415</v>
      </c>
      <c r="B1045" s="86" t="e">
        <f>+K1045+P1045+R1045+U1045+V1045+Z1045</f>
        <v>#REF!</v>
      </c>
      <c r="C1045" s="13" t="e">
        <f t="shared" si="40"/>
        <v>#REF!</v>
      </c>
      <c r="D1045" s="47">
        <f>[1]Data!$AJ1040</f>
        <v>12164280.6</v>
      </c>
      <c r="E1045" s="91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2204879549.6199999</v>
      </c>
      <c r="J1045" s="48">
        <f t="shared" si="42"/>
        <v>-5.2259253357167079E-2</v>
      </c>
      <c r="K1045" s="4">
        <f>'[2]Marketshare 2018'!$AH$69</f>
        <v>9296026.8066000007</v>
      </c>
      <c r="L1045" s="29">
        <f t="shared" si="43"/>
        <v>4.6845727585346504E-2</v>
      </c>
      <c r="M1045" s="4">
        <f t="shared" si="49"/>
        <v>356</v>
      </c>
      <c r="N1045" s="4">
        <f>+'[2]Marketshare 2018'!$AH$26</f>
        <v>254883965</v>
      </c>
      <c r="O1045" s="12">
        <f>(N1045/N992)-1</f>
        <v>0.17321174584499155</v>
      </c>
      <c r="P1045" s="4">
        <f>'[2]Marketshare 2018'!$AH$79</f>
        <v>5997004.4249999998</v>
      </c>
      <c r="Q1045" s="29">
        <f t="shared" si="45"/>
        <v>0.2614263415903782</v>
      </c>
      <c r="R1045" s="49">
        <v>1367001.06</v>
      </c>
      <c r="S1045" s="11">
        <f>(R1045/R992)-1</f>
        <v>-0.17852434012765284</v>
      </c>
      <c r="T1045" s="4">
        <v>4105</v>
      </c>
      <c r="U1045" s="38">
        <f>[1]Data!$X1040</f>
        <v>1082238.97</v>
      </c>
      <c r="V1045" s="38">
        <f>[1]Data!$Y1040</f>
        <v>6925471.9499999993</v>
      </c>
      <c r="W1045" s="51">
        <f t="shared" si="35"/>
        <v>2266</v>
      </c>
      <c r="X1045" s="50" t="e">
        <f>'[3]From Apr 2018'!$IH$10</f>
        <v>#REF!</v>
      </c>
      <c r="Y1045" s="11" t="e">
        <f t="shared" si="38"/>
        <v>#REF!</v>
      </c>
      <c r="Z1045" s="50" t="e">
        <f>'[3]From Apr 2018'!$IH$18</f>
        <v>#REF!</v>
      </c>
      <c r="AA1045" s="29" t="e">
        <f t="shared" si="47"/>
        <v>#REF!</v>
      </c>
    </row>
    <row r="1046" spans="1:27" ht="13" x14ac:dyDescent="0.3">
      <c r="A1046" s="35">
        <v>43422</v>
      </c>
      <c r="B1046" s="86" t="e">
        <f>+K1046+P1046+R1046+U1046+V1046+Z1046</f>
        <v>#REF!</v>
      </c>
      <c r="C1046" s="13" t="e">
        <f>(B1046/B993)-1</f>
        <v>#REF!</v>
      </c>
      <c r="D1046" s="47">
        <f>[1]Data!$AJ1041</f>
        <v>8222914</v>
      </c>
      <c r="E1046" s="91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2074649938.3599999</v>
      </c>
      <c r="J1046" s="48">
        <f t="shared" si="42"/>
        <v>1.210831043253302E-2</v>
      </c>
      <c r="K1046" s="4">
        <f>'[2]Marketshare 2018'!$AI$69</f>
        <v>8967060.6696000006</v>
      </c>
      <c r="L1046" s="29">
        <f t="shared" si="43"/>
        <v>4.8024491070893717E-2</v>
      </c>
      <c r="M1046" s="4">
        <f t="shared" si="49"/>
        <v>356</v>
      </c>
      <c r="N1046" s="4">
        <f>+'[2]Marketshare 2018'!$AI$26</f>
        <v>215299865</v>
      </c>
      <c r="O1046" s="12">
        <f>(N1046/N993)-1</f>
        <v>-3.2511736214213549E-5</v>
      </c>
      <c r="P1046" s="4">
        <f>'[2]Marketshare 2018'!$AI$79</f>
        <v>2743141.05</v>
      </c>
      <c r="Q1046" s="29">
        <f t="shared" si="45"/>
        <v>0.14156694896209063</v>
      </c>
      <c r="R1046" s="49">
        <v>1364092.95</v>
      </c>
      <c r="S1046" s="11">
        <f>(R1046/R993)-1</f>
        <v>6.4276193184924058E-2</v>
      </c>
      <c r="T1046" s="4">
        <v>4105</v>
      </c>
      <c r="U1046" s="38">
        <f>[1]Data!$X1041</f>
        <v>1165685</v>
      </c>
      <c r="V1046" s="38">
        <f>[1]Data!$Y1041</f>
        <v>5646457.6000000006</v>
      </c>
      <c r="W1046" s="51">
        <f t="shared" si="35"/>
        <v>2266</v>
      </c>
      <c r="X1046" s="50" t="e">
        <f>'[3]From Apr 2018'!$II$10</f>
        <v>#REF!</v>
      </c>
      <c r="Y1046" s="11" t="e">
        <f t="shared" si="38"/>
        <v>#REF!</v>
      </c>
      <c r="Z1046" s="50" t="e">
        <f>'[3]From Apr 2018'!$II$18</f>
        <v>#REF!</v>
      </c>
      <c r="AA1046" s="29" t="e">
        <f t="shared" si="47"/>
        <v>#REF!</v>
      </c>
    </row>
    <row r="1047" spans="1:27" ht="13" x14ac:dyDescent="0.3">
      <c r="A1047" s="35">
        <v>43429</v>
      </c>
      <c r="B1047" s="86" t="e">
        <f>+K1047+P1047+R1047+U1047+V1047+Z1047</f>
        <v>#REF!</v>
      </c>
      <c r="C1047" s="13" t="e">
        <f>(B1047/B994)-1</f>
        <v>#REF!</v>
      </c>
      <c r="D1047" s="47">
        <f>[1]Data!$AJ1042</f>
        <v>10633581.5</v>
      </c>
      <c r="E1047" s="91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2257299279.4200001</v>
      </c>
      <c r="J1047" s="48">
        <f t="shared" si="42"/>
        <v>0.11195527282364415</v>
      </c>
      <c r="K1047" s="4">
        <f>'[2]Marketshare 2018'!$AJ$69</f>
        <v>9675676.2618000004</v>
      </c>
      <c r="L1047" s="29">
        <f t="shared" si="43"/>
        <v>4.7626610702513242E-2</v>
      </c>
      <c r="M1047" s="4">
        <f t="shared" si="49"/>
        <v>356</v>
      </c>
      <c r="N1047" s="4">
        <f>+'[2]Marketshare 2018'!$AJ$26</f>
        <v>247777005</v>
      </c>
      <c r="O1047" s="12">
        <f>(N1047/N994)-1</f>
        <v>1.9208180682151799E-2</v>
      </c>
      <c r="P1047" s="4">
        <f>'[2]Marketshare 2018'!$AJ$79</f>
        <v>3083190.9750000001</v>
      </c>
      <c r="Q1047" s="29">
        <f t="shared" si="45"/>
        <v>0.13826011618794085</v>
      </c>
      <c r="R1047" s="49">
        <v>1568062.4099999997</v>
      </c>
      <c r="S1047" s="11">
        <f>(R1047/R994)-1</f>
        <v>0.263158771094677</v>
      </c>
      <c r="T1047" s="4">
        <v>4105</v>
      </c>
      <c r="U1047" s="38">
        <f>[1]Data!$X1042</f>
        <v>1208483.47</v>
      </c>
      <c r="V1047" s="38">
        <f>[1]Data!$Y1042</f>
        <v>6221275.2999999998</v>
      </c>
      <c r="W1047" s="51">
        <f t="shared" si="35"/>
        <v>2266</v>
      </c>
      <c r="X1047" s="50" t="e">
        <f>'[3]From Apr 2018'!$IJ$10</f>
        <v>#REF!</v>
      </c>
      <c r="Y1047" s="11" t="e">
        <f t="shared" si="38"/>
        <v>#REF!</v>
      </c>
      <c r="Z1047" s="50" t="e">
        <f>'[3]From Apr 2018'!$IJ$18</f>
        <v>#REF!</v>
      </c>
      <c r="AA1047" s="29" t="e">
        <f t="shared" si="47"/>
        <v>#REF!</v>
      </c>
    </row>
    <row r="1048" spans="1:27" ht="13" x14ac:dyDescent="0.3">
      <c r="A1048" s="35">
        <v>43436</v>
      </c>
      <c r="B1048" s="86" t="e">
        <f>+K1048+P1048+R1048+U1048+V1048+Z1048</f>
        <v>#REF!</v>
      </c>
      <c r="C1048" s="13" t="e">
        <f>(B1048/B995)-1</f>
        <v>#REF!</v>
      </c>
      <c r="D1048" s="47">
        <f>[1]Data!$AJ1043</f>
        <v>5558342</v>
      </c>
      <c r="E1048" s="91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2523796382.0300002</v>
      </c>
      <c r="J1048" s="48">
        <f t="shared" si="42"/>
        <v>0.13207017072916183</v>
      </c>
      <c r="K1048" s="4">
        <f>'[2]Marketshare 2018'!$AK$69</f>
        <v>11589882.0921</v>
      </c>
      <c r="L1048" s="29">
        <f t="shared" si="43"/>
        <v>5.1024903834127631E-2</v>
      </c>
      <c r="M1048" s="4">
        <f t="shared" si="49"/>
        <v>356</v>
      </c>
      <c r="N1048" s="4">
        <f>+'[2]Marketshare 2018'!$AK$26</f>
        <v>242622585</v>
      </c>
      <c r="O1048" s="12">
        <f>(N1048/N995)-1</f>
        <v>-3.0613597235468304E-2</v>
      </c>
      <c r="P1048" s="4">
        <f>'[2]Marketshare 2018'!$AK$79</f>
        <v>4504494.5999999996</v>
      </c>
      <c r="Q1048" s="29">
        <f t="shared" si="45"/>
        <v>0.2062872258986112</v>
      </c>
      <c r="R1048" s="49">
        <v>1894305.78</v>
      </c>
      <c r="S1048" s="11">
        <f>(R1048/R995)-1</f>
        <v>0.29652506061747763</v>
      </c>
      <c r="T1048" s="4">
        <v>4105</v>
      </c>
      <c r="U1048" s="38">
        <f>[1]Data!$X1043</f>
        <v>865932.33</v>
      </c>
      <c r="V1048" s="38">
        <f>[1]Data!$Y1043</f>
        <v>7846758.6899999995</v>
      </c>
      <c r="W1048" s="51">
        <f t="shared" si="35"/>
        <v>2266</v>
      </c>
      <c r="X1048" s="50" t="e">
        <f>'[3]From Apr 2018'!$IK$10</f>
        <v>#REF!</v>
      </c>
      <c r="Y1048" s="11" t="e">
        <f t="shared" si="38"/>
        <v>#REF!</v>
      </c>
      <c r="Z1048" s="50" t="e">
        <f>'[3]From Apr 2018'!$IK$18</f>
        <v>#REF!</v>
      </c>
      <c r="AA1048" s="29" t="e">
        <f t="shared" si="47"/>
        <v>#REF!</v>
      </c>
    </row>
    <row r="1049" spans="1:27" ht="13" x14ac:dyDescent="0.3">
      <c r="A1049" s="35">
        <v>43443</v>
      </c>
      <c r="B1049" s="86" t="e">
        <f t="shared" ref="B1049:B1110" si="50">+K1049+P1049+R1049+U1049+V1049+Z1049</f>
        <v>#REF!</v>
      </c>
      <c r="C1049" s="13" t="e">
        <f t="shared" ref="C1049:C1111" si="51">(B1049/B996)-1</f>
        <v>#REF!</v>
      </c>
      <c r="D1049" s="47">
        <f>[1]Data!$AJ1044</f>
        <v>13203240</v>
      </c>
      <c r="E1049" s="91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2384265741.77</v>
      </c>
      <c r="J1049" s="48">
        <f t="shared" si="42"/>
        <v>-5.3079413036655199E-3</v>
      </c>
      <c r="K1049" s="4">
        <f>'[2]Marketshare 2018'!$AL$69</f>
        <v>10628821.1745</v>
      </c>
      <c r="L1049" s="29">
        <f t="shared" si="43"/>
        <v>4.9532235849820978E-2</v>
      </c>
      <c r="M1049" s="4">
        <f t="shared" si="49"/>
        <v>356</v>
      </c>
      <c r="N1049" s="4">
        <f>+'[2]Marketshare 2018'!$AL$26</f>
        <v>222672970</v>
      </c>
      <c r="O1049" s="12">
        <f t="shared" ref="O1049:O1111" si="53">(N1049/N996)-1</f>
        <v>-0.17439025889158843</v>
      </c>
      <c r="P1049" s="4">
        <f>'[2]Marketshare 2018'!$AL$79</f>
        <v>4268567.4749999996</v>
      </c>
      <c r="Q1049" s="29">
        <f t="shared" si="45"/>
        <v>0.21299633942997212</v>
      </c>
      <c r="R1049" s="49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879722.79</v>
      </c>
      <c r="V1049" s="38">
        <f>[1]Data!$Y1044</f>
        <v>3916494.97</v>
      </c>
      <c r="W1049" s="51">
        <f t="shared" si="35"/>
        <v>2266</v>
      </c>
      <c r="X1049" s="50" t="e">
        <f>'[3]From Apr 2018'!$IL$10</f>
        <v>#REF!</v>
      </c>
      <c r="Y1049" s="11" t="e">
        <f t="shared" si="38"/>
        <v>#REF!</v>
      </c>
      <c r="Z1049" s="50" t="e">
        <f>'[3]From Apr 2018'!$IL$18</f>
        <v>#REF!</v>
      </c>
      <c r="AA1049" s="29" t="e">
        <f t="shared" si="47"/>
        <v>#REF!</v>
      </c>
    </row>
    <row r="1050" spans="1:27" ht="13" x14ac:dyDescent="0.3">
      <c r="A1050" s="35">
        <v>43450</v>
      </c>
      <c r="B1050" s="86" t="e">
        <f t="shared" si="50"/>
        <v>#REF!</v>
      </c>
      <c r="C1050" s="13" t="e">
        <f t="shared" si="51"/>
        <v>#REF!</v>
      </c>
      <c r="D1050" s="47">
        <f>[1]Data!$AJ1045</f>
        <v>11497140</v>
      </c>
      <c r="E1050" s="91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2511725920.1899996</v>
      </c>
      <c r="J1050" s="48">
        <f t="shared" si="42"/>
        <v>8.5066286748893605E-2</v>
      </c>
      <c r="K1050" s="4">
        <f>'[2]Marketshare 2018'!$AM$69</f>
        <v>10537503.567300001</v>
      </c>
      <c r="L1050" s="29">
        <f t="shared" si="43"/>
        <v>4.6614709044824142E-2</v>
      </c>
      <c r="M1050" s="4">
        <f t="shared" si="49"/>
        <v>356</v>
      </c>
      <c r="N1050" s="4">
        <f>+'[2]Marketshare 2018'!$AM$26</f>
        <v>265054120</v>
      </c>
      <c r="O1050" s="12">
        <f t="shared" si="53"/>
        <v>0.14552686707118268</v>
      </c>
      <c r="P1050" s="4">
        <f>'[2]Marketshare 2018'!$AM$79</f>
        <v>3788629.65</v>
      </c>
      <c r="Q1050" s="29">
        <f t="shared" si="45"/>
        <v>0.15881996099513562</v>
      </c>
      <c r="R1050" s="49">
        <v>1730093.59</v>
      </c>
      <c r="S1050" s="11">
        <f t="shared" si="54"/>
        <v>9.8605125095398982E-2</v>
      </c>
      <c r="T1050" s="4">
        <v>4105</v>
      </c>
      <c r="U1050" s="38">
        <f>[1]Data!$X1045</f>
        <v>1265811.71</v>
      </c>
      <c r="V1050" s="38">
        <f>[1]Data!$Y1045</f>
        <v>4008681.8400000003</v>
      </c>
      <c r="W1050" s="51">
        <f t="shared" ref="W1050:W1058" si="55">488+494+318+293+673</f>
        <v>2266</v>
      </c>
      <c r="X1050" s="50" t="e">
        <f>'[3]From Apr 2018'!$IM$10</f>
        <v>#REF!</v>
      </c>
      <c r="Y1050" s="11" t="e">
        <f t="shared" si="38"/>
        <v>#REF!</v>
      </c>
      <c r="Z1050" s="50" t="e">
        <f>'[3]From Apr 2018'!$IM$18</f>
        <v>#REF!</v>
      </c>
      <c r="AA1050" s="29" t="e">
        <f t="shared" si="47"/>
        <v>#REF!</v>
      </c>
    </row>
    <row r="1051" spans="1:27" ht="13" x14ac:dyDescent="0.3">
      <c r="A1051" s="35">
        <v>43457</v>
      </c>
      <c r="B1051" s="86" t="e">
        <f t="shared" si="50"/>
        <v>#REF!</v>
      </c>
      <c r="C1051" s="13" t="e">
        <f t="shared" si="51"/>
        <v>#REF!</v>
      </c>
      <c r="D1051" s="47">
        <f>[1]Data!$AJ1046</f>
        <v>6603366.5999999996</v>
      </c>
      <c r="E1051" s="91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2633730748.73</v>
      </c>
      <c r="J1051" s="48">
        <f t="shared" si="42"/>
        <v>9.3592796670698197E-2</v>
      </c>
      <c r="K1051" s="4">
        <f>'[2]Marketshare 2018'!$AN$69</f>
        <v>12033126.692999998</v>
      </c>
      <c r="L1051" s="29">
        <f t="shared" si="43"/>
        <v>5.0765025150908673E-2</v>
      </c>
      <c r="M1051" s="4">
        <f t="shared" si="49"/>
        <v>356</v>
      </c>
      <c r="N1051" s="4">
        <f>+'[2]Marketshare 2018'!$AN$26</f>
        <v>251605490</v>
      </c>
      <c r="O1051" s="12">
        <f t="shared" si="53"/>
        <v>1.1417382441527568E-3</v>
      </c>
      <c r="P1051" s="4">
        <f>'[2]Marketshare 2018'!$AN$79</f>
        <v>4601457.2249999996</v>
      </c>
      <c r="Q1051" s="29">
        <f t="shared" si="45"/>
        <v>0.20320424049570621</v>
      </c>
      <c r="R1051" s="49">
        <v>1940818.05</v>
      </c>
      <c r="S1051" s="11">
        <f t="shared" si="54"/>
        <v>0.19255987810932318</v>
      </c>
      <c r="T1051" s="4">
        <v>4105</v>
      </c>
      <c r="U1051" s="38">
        <f>[1]Data!$X1046</f>
        <v>1378173.62</v>
      </c>
      <c r="V1051" s="38">
        <f>[1]Data!$Y1046</f>
        <v>6541379.6300000008</v>
      </c>
      <c r="W1051" s="51">
        <f t="shared" si="55"/>
        <v>2266</v>
      </c>
      <c r="X1051" s="50" t="e">
        <f>'[3]From Apr 2018'!$IN$10</f>
        <v>#REF!</v>
      </c>
      <c r="Y1051" s="11" t="e">
        <f t="shared" si="38"/>
        <v>#REF!</v>
      </c>
      <c r="Z1051" s="50" t="e">
        <f>'[3]From Apr 2018'!$IN$18</f>
        <v>#REF!</v>
      </c>
      <c r="AA1051" s="29" t="e">
        <f t="shared" si="47"/>
        <v>#REF!</v>
      </c>
    </row>
    <row r="1052" spans="1:27" ht="13" x14ac:dyDescent="0.3">
      <c r="A1052" s="35">
        <v>43464</v>
      </c>
      <c r="B1052" s="86" t="e">
        <f t="shared" si="50"/>
        <v>#REF!</v>
      </c>
      <c r="C1052" s="13" t="e">
        <f t="shared" si="51"/>
        <v>#REF!</v>
      </c>
      <c r="D1052" s="47">
        <f>[1]Data!$AJ1047</f>
        <v>10830800.33</v>
      </c>
      <c r="E1052" s="91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2472688925.4900002</v>
      </c>
      <c r="J1052" s="48">
        <f t="shared" si="42"/>
        <v>1.2103728881567299E-3</v>
      </c>
      <c r="K1052" s="4">
        <f>'[2]Marketshare 2018'!$AO$69</f>
        <v>11579389.455599999</v>
      </c>
      <c r="L1052" s="29">
        <f t="shared" si="43"/>
        <v>5.2032377188126935E-2</v>
      </c>
      <c r="M1052" s="4">
        <f t="shared" si="49"/>
        <v>356</v>
      </c>
      <c r="N1052" s="4">
        <f>+'[2]Marketshare 2018'!$AO$26</f>
        <v>239525450</v>
      </c>
      <c r="O1052" s="12">
        <f t="shared" si="53"/>
        <v>-0.19842147640764984</v>
      </c>
      <c r="P1052" s="4">
        <f>'[2]Marketshare 2018'!$AO$79</f>
        <v>3164832</v>
      </c>
      <c r="Q1052" s="29">
        <f t="shared" si="45"/>
        <v>0.14681028675658475</v>
      </c>
      <c r="R1052" s="49">
        <v>1356227.7999999998</v>
      </c>
      <c r="S1052" s="11">
        <f t="shared" si="54"/>
        <v>-0.16325685812845647</v>
      </c>
      <c r="T1052" s="4">
        <v>4105</v>
      </c>
      <c r="U1052" s="38">
        <f>[1]Data!$X1047</f>
        <v>1233846.95</v>
      </c>
      <c r="V1052" s="38">
        <f>[1]Data!$Y1047</f>
        <v>5655442.6399999997</v>
      </c>
      <c r="W1052" s="51">
        <f t="shared" si="55"/>
        <v>2266</v>
      </c>
      <c r="X1052" s="50" t="e">
        <f>'[3]From Apr 2018'!$IO$10</f>
        <v>#REF!</v>
      </c>
      <c r="Y1052" s="11" t="e">
        <f t="shared" si="38"/>
        <v>#REF!</v>
      </c>
      <c r="Z1052" s="50" t="e">
        <f>'[3]From Apr 2018'!$IO$18</f>
        <v>#REF!</v>
      </c>
      <c r="AA1052" s="29" t="e">
        <f t="shared" si="47"/>
        <v>#REF!</v>
      </c>
    </row>
    <row r="1053" spans="1:27" ht="13" x14ac:dyDescent="0.3">
      <c r="A1053" s="35">
        <v>43471</v>
      </c>
      <c r="B1053" s="86" t="e">
        <f t="shared" si="50"/>
        <v>#REF!</v>
      </c>
      <c r="C1053" s="13" t="e">
        <f t="shared" si="51"/>
        <v>#REF!</v>
      </c>
      <c r="D1053" s="47">
        <f>[1]Data!$AJ1048</f>
        <v>7527733.3200000003</v>
      </c>
      <c r="E1053" s="91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2391216159.6299996</v>
      </c>
      <c r="J1053" s="48">
        <f t="shared" si="42"/>
        <v>5.9645582631369098E-3</v>
      </c>
      <c r="K1053" s="4">
        <f>'[2]Marketshare 2018'!$AP$69</f>
        <v>10355126.309999999</v>
      </c>
      <c r="L1053" s="29">
        <f t="shared" si="43"/>
        <v>4.8116502783170846E-2</v>
      </c>
      <c r="M1053" s="4">
        <f t="shared" si="49"/>
        <v>356</v>
      </c>
      <c r="N1053" s="4">
        <f>+'[2]Marketshare 2018'!$AP$26</f>
        <v>234986640</v>
      </c>
      <c r="O1053" s="12">
        <f t="shared" si="53"/>
        <v>7.3397007970974038E-2</v>
      </c>
      <c r="P1053" s="4">
        <f>'[2]Marketshare 2018'!$AP$79</f>
        <v>4280090.625</v>
      </c>
      <c r="Q1053" s="29">
        <f t="shared" si="45"/>
        <v>0.20237985657397373</v>
      </c>
      <c r="R1053" s="49">
        <v>1426814.53</v>
      </c>
      <c r="S1053" s="11">
        <f t="shared" si="54"/>
        <v>5.9002438471531082E-2</v>
      </c>
      <c r="T1053" s="4">
        <v>4105</v>
      </c>
      <c r="U1053" s="38">
        <f>[1]Data!$X1048</f>
        <v>1130049.6299999999</v>
      </c>
      <c r="V1053" s="38">
        <f>[1]Data!$Y1048</f>
        <v>7150331.1399999997</v>
      </c>
      <c r="W1053" s="51">
        <f t="shared" si="55"/>
        <v>2266</v>
      </c>
      <c r="X1053" s="50" t="e">
        <f>'[3]From Apr 2018'!$IP$10</f>
        <v>#REF!</v>
      </c>
      <c r="Y1053" s="11" t="e">
        <f t="shared" si="38"/>
        <v>#REF!</v>
      </c>
      <c r="Z1053" s="50" t="e">
        <f>'[3]From Apr 2018'!$IP$18</f>
        <v>#REF!</v>
      </c>
      <c r="AA1053" s="29" t="e">
        <f t="shared" si="47"/>
        <v>#REF!</v>
      </c>
    </row>
    <row r="1054" spans="1:27" ht="13" x14ac:dyDescent="0.3">
      <c r="A1054" s="35">
        <v>43478</v>
      </c>
      <c r="B1054" s="86" t="e">
        <f t="shared" si="50"/>
        <v>#REF!</v>
      </c>
      <c r="C1054" s="13" t="e">
        <f t="shared" si="51"/>
        <v>#REF!</v>
      </c>
      <c r="D1054" s="47">
        <f>[1]Data!$AJ1049</f>
        <v>7793119</v>
      </c>
      <c r="E1054" s="91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2012447050.9200001</v>
      </c>
      <c r="J1054" s="48">
        <f t="shared" si="42"/>
        <v>-8.5101002740668452E-2</v>
      </c>
      <c r="K1054" s="4">
        <f>'[2]Marketshare 2018'!$AQ$69</f>
        <v>8864385.4412999991</v>
      </c>
      <c r="L1054" s="29">
        <f t="shared" si="43"/>
        <v>4.8941994039034896E-2</v>
      </c>
      <c r="M1054" s="4">
        <f t="shared" si="49"/>
        <v>356</v>
      </c>
      <c r="N1054" s="4">
        <f>+'[2]Marketshare 2018'!$AQ$26</f>
        <v>218723800</v>
      </c>
      <c r="O1054" s="12">
        <f t="shared" si="53"/>
        <v>-5.3400738985501461E-2</v>
      </c>
      <c r="P1054" s="4">
        <f>'[2]Marketshare 2018'!$AQ$79</f>
        <v>3743032.05</v>
      </c>
      <c r="Q1054" s="29">
        <f t="shared" si="45"/>
        <v>0.19014503679983613</v>
      </c>
      <c r="R1054" s="49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1167827.56</v>
      </c>
      <c r="V1054" s="38">
        <f>[1]Data!$Y1049</f>
        <v>5820753.6000000006</v>
      </c>
      <c r="W1054" s="51">
        <f t="shared" si="55"/>
        <v>2266</v>
      </c>
      <c r="X1054" s="50" t="e">
        <f>'[3]From Apr 2018'!$IQ$10</f>
        <v>#REF!</v>
      </c>
      <c r="Y1054" s="11" t="e">
        <f t="shared" si="38"/>
        <v>#REF!</v>
      </c>
      <c r="Z1054" s="50" t="e">
        <f>'[3]From Apr 2018'!$IQ$18</f>
        <v>#REF!</v>
      </c>
      <c r="AA1054" s="29" t="e">
        <f t="shared" si="47"/>
        <v>#REF!</v>
      </c>
    </row>
    <row r="1055" spans="1:27" ht="13" x14ac:dyDescent="0.3">
      <c r="A1055" s="35">
        <v>43485</v>
      </c>
      <c r="B1055" s="86" t="e">
        <f t="shared" si="50"/>
        <v>#REF!</v>
      </c>
      <c r="C1055" s="13" t="e">
        <f t="shared" si="51"/>
        <v>#REF!</v>
      </c>
      <c r="D1055" s="47">
        <f>[1]Data!$AJ1050</f>
        <v>16547335.379999999</v>
      </c>
      <c r="E1055" s="91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1648151409.0600002</v>
      </c>
      <c r="J1055" s="48">
        <f t="shared" si="42"/>
        <v>-0.16561768546060063</v>
      </c>
      <c r="K1055" s="4">
        <f>'[2]Marketshare 2018'!$AR$69</f>
        <v>8343677.126699999</v>
      </c>
      <c r="L1055" s="29">
        <f t="shared" si="43"/>
        <v>5.6249397428161298E-2</v>
      </c>
      <c r="M1055" s="4">
        <f t="shared" si="49"/>
        <v>356</v>
      </c>
      <c r="N1055" s="4">
        <f>+'[2]Marketshare 2018'!$AR$26</f>
        <v>226434695</v>
      </c>
      <c r="O1055" s="12">
        <f t="shared" si="53"/>
        <v>-0.10843112034943991</v>
      </c>
      <c r="P1055" s="4">
        <f>'[2]Marketshare 2018'!$AR$79</f>
        <v>6471563.1749999998</v>
      </c>
      <c r="Q1055" s="29">
        <f t="shared" si="45"/>
        <v>0.31755847971972667</v>
      </c>
      <c r="R1055" s="49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905672.4</v>
      </c>
      <c r="V1055" s="38">
        <f>[1]Data!$Y1050</f>
        <v>3909150.0399999996</v>
      </c>
      <c r="W1055" s="51">
        <f t="shared" si="55"/>
        <v>2266</v>
      </c>
      <c r="X1055" s="50" t="e">
        <f>'[3]From Apr 2018'!$IR$10</f>
        <v>#REF!</v>
      </c>
      <c r="Y1055" s="11" t="e">
        <f t="shared" si="38"/>
        <v>#REF!</v>
      </c>
      <c r="Z1055" s="50" t="e">
        <f>'[3]From Apr 2018'!$IR$18</f>
        <v>#REF!</v>
      </c>
      <c r="AA1055" s="29" t="e">
        <f t="shared" si="47"/>
        <v>#REF!</v>
      </c>
    </row>
    <row r="1056" spans="1:27" ht="13" x14ac:dyDescent="0.3">
      <c r="A1056" s="35">
        <v>43492</v>
      </c>
      <c r="B1056" s="86" t="e">
        <f t="shared" si="50"/>
        <v>#REF!</v>
      </c>
      <c r="C1056" s="13" t="e">
        <f t="shared" si="51"/>
        <v>#REF!</v>
      </c>
      <c r="D1056" s="47">
        <f>[1]Data!$AJ1051</f>
        <v>9322249.5999999996</v>
      </c>
      <c r="E1056" s="91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2241675015.6999998</v>
      </c>
      <c r="J1056" s="48">
        <f t="shared" si="42"/>
        <v>0.236772350190803</v>
      </c>
      <c r="K1056" s="4">
        <f>'[2]Marketshare 2018'!$AS$69</f>
        <v>9597763.8063000012</v>
      </c>
      <c r="L1056" s="29">
        <f t="shared" si="43"/>
        <v>4.7572381956846391E-2</v>
      </c>
      <c r="M1056" s="4">
        <f t="shared" si="49"/>
        <v>356</v>
      </c>
      <c r="N1056" s="4">
        <f>+'[2]Marketshare 2018'!$AS$26</f>
        <v>209890290</v>
      </c>
      <c r="O1056" s="12">
        <f t="shared" si="53"/>
        <v>4.7905161144215613E-2</v>
      </c>
      <c r="P1056" s="4">
        <f>'[2]Marketshare 2018'!$AS$79</f>
        <v>3901337.0999999996</v>
      </c>
      <c r="Q1056" s="29">
        <f t="shared" si="45"/>
        <v>0.20652784842976776</v>
      </c>
      <c r="R1056" s="49">
        <v>1472898.5699999998</v>
      </c>
      <c r="S1056" s="11">
        <f t="shared" si="54"/>
        <v>0.26950404068815681</v>
      </c>
      <c r="T1056" s="4">
        <v>4105</v>
      </c>
      <c r="U1056" s="38">
        <f>[1]Data!$X1051</f>
        <v>849273.5</v>
      </c>
      <c r="V1056" s="38">
        <f>[1]Data!$Y1051</f>
        <v>7075872.8999999994</v>
      </c>
      <c r="W1056" s="51">
        <f t="shared" si="55"/>
        <v>2266</v>
      </c>
      <c r="X1056" s="50" t="e">
        <f>'[3]From Apr 2018'!$IS$10</f>
        <v>#REF!</v>
      </c>
      <c r="Y1056" s="11" t="e">
        <f t="shared" si="38"/>
        <v>#REF!</v>
      </c>
      <c r="Z1056" s="50" t="e">
        <f>'[3]From Apr 2018'!$IS$18</f>
        <v>#REF!</v>
      </c>
      <c r="AA1056" s="29" t="e">
        <f t="shared" si="47"/>
        <v>#REF!</v>
      </c>
    </row>
    <row r="1057" spans="1:27" ht="13" x14ac:dyDescent="0.3">
      <c r="A1057" s="35">
        <v>43499</v>
      </c>
      <c r="B1057" s="86" t="e">
        <f t="shared" si="50"/>
        <v>#REF!</v>
      </c>
      <c r="C1057" s="13" t="e">
        <f t="shared" si="51"/>
        <v>#REF!</v>
      </c>
      <c r="D1057" s="47">
        <f>[1]Data!$AJ1052</f>
        <v>9135531.5</v>
      </c>
      <c r="E1057" s="91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2430996204.4099998</v>
      </c>
      <c r="J1057" s="48">
        <f t="shared" si="42"/>
        <v>0.12781851259150456</v>
      </c>
      <c r="K1057" s="4">
        <f>'[2]Marketshare 2018'!$AT$69</f>
        <v>10797398.454599999</v>
      </c>
      <c r="L1057" s="29">
        <f t="shared" si="43"/>
        <v>4.9350588751378516E-2</v>
      </c>
      <c r="M1057" s="4">
        <f t="shared" si="49"/>
        <v>356</v>
      </c>
      <c r="N1057" s="4">
        <f>+'[2]Marketshare 2018'!$AT$26</f>
        <v>241254290</v>
      </c>
      <c r="O1057" s="12">
        <f t="shared" si="53"/>
        <v>0.11522000934919108</v>
      </c>
      <c r="P1057" s="4">
        <f>'[2]Marketshare 2018'!$AT$79</f>
        <v>3377229.9750000001</v>
      </c>
      <c r="Q1057" s="29">
        <f t="shared" si="45"/>
        <v>0.15554035329278498</v>
      </c>
      <c r="R1057" s="49">
        <v>1757167.26</v>
      </c>
      <c r="S1057" s="11">
        <f t="shared" si="54"/>
        <v>0.21569554176794536</v>
      </c>
      <c r="T1057" s="4">
        <v>4105</v>
      </c>
      <c r="U1057" s="38">
        <f>[1]Data!$X1052</f>
        <v>1325397.06</v>
      </c>
      <c r="V1057" s="38">
        <f>[1]Data!$Y1052</f>
        <v>8796924.620000001</v>
      </c>
      <c r="W1057" s="51">
        <f t="shared" si="55"/>
        <v>2266</v>
      </c>
      <c r="X1057" s="50" t="e">
        <f>'[3]From Apr 2018'!$IT$10</f>
        <v>#REF!</v>
      </c>
      <c r="Y1057" s="11" t="e">
        <f t="shared" si="38"/>
        <v>#REF!</v>
      </c>
      <c r="Z1057" s="50" t="e">
        <f>'[3]From Apr 2018'!$IT$18</f>
        <v>#REF!</v>
      </c>
      <c r="AA1057" s="29" t="e">
        <f t="shared" si="47"/>
        <v>#REF!</v>
      </c>
    </row>
    <row r="1058" spans="1:27" ht="13" x14ac:dyDescent="0.3">
      <c r="A1058" s="35">
        <v>43506</v>
      </c>
      <c r="B1058" s="86">
        <f t="shared" si="50"/>
        <v>25941743.637499999</v>
      </c>
      <c r="C1058" s="13" t="e">
        <f t="shared" si="51"/>
        <v>#REF!</v>
      </c>
      <c r="D1058" s="47">
        <f>[1]Data!$AJ1053</f>
        <v>10232069.92</v>
      </c>
      <c r="E1058" s="91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2174583698.8200002</v>
      </c>
      <c r="J1058" s="48">
        <f t="shared" si="42"/>
        <v>2.0364739635113871E-2</v>
      </c>
      <c r="K1058" s="4">
        <f>'[2]Marketshare 2018'!$AU$69</f>
        <v>9528005.1824999992</v>
      </c>
      <c r="L1058" s="29">
        <f t="shared" si="43"/>
        <v>4.8683674170576521E-2</v>
      </c>
      <c r="M1058" s="4">
        <f t="shared" si="49"/>
        <v>356</v>
      </c>
      <c r="N1058" s="4">
        <f>+'[2]Marketshare 2018'!$AU$26</f>
        <v>231782215</v>
      </c>
      <c r="O1058" s="12">
        <f t="shared" si="53"/>
        <v>0.12066260803855733</v>
      </c>
      <c r="P1058" s="4">
        <f>'[2]Marketshare 2018'!$AU$79</f>
        <v>4803276.8250000002</v>
      </c>
      <c r="Q1058" s="29">
        <f t="shared" si="45"/>
        <v>0.23025814340414344</v>
      </c>
      <c r="R1058" s="49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1044242.36</v>
      </c>
      <c r="V1058" s="38">
        <f>[1]Data!$Y1053</f>
        <v>7345960.3800000008</v>
      </c>
      <c r="W1058" s="51">
        <f t="shared" si="55"/>
        <v>2266</v>
      </c>
      <c r="X1058" s="50">
        <f>'[4]From Apr 2018'!$AT$10</f>
        <v>154453764.35000002</v>
      </c>
      <c r="Y1058" s="11" t="e">
        <f>(X1058/X1005)-1</f>
        <v>#REF!</v>
      </c>
      <c r="Z1058" s="50">
        <f>'[4]From Apr 2018'!$AT$18</f>
        <v>1683340.88</v>
      </c>
      <c r="AA1058" s="29">
        <f>(Z1058/0.15)/X1058</f>
        <v>7.2657811744251816E-2</v>
      </c>
    </row>
    <row r="1059" spans="1:27" ht="13" x14ac:dyDescent="0.3">
      <c r="A1059" s="35">
        <v>43513</v>
      </c>
      <c r="B1059" s="86">
        <f t="shared" si="50"/>
        <v>27644603.7205</v>
      </c>
      <c r="C1059" s="13" t="e">
        <f t="shared" si="51"/>
        <v>#REF!</v>
      </c>
      <c r="D1059" s="47">
        <f>[1]Data!$AJ1054</f>
        <v>12642357.220000001</v>
      </c>
      <c r="E1059" s="91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2243755570.8400002</v>
      </c>
      <c r="J1059" s="48">
        <f t="shared" si="42"/>
        <v>9.7918688794759401E-2</v>
      </c>
      <c r="K1059" s="4">
        <f>'[2]Marketshare 2018'!$AV$69</f>
        <v>10082981.5155</v>
      </c>
      <c r="L1059" s="29">
        <f t="shared" si="43"/>
        <v>4.9931075116198105E-2</v>
      </c>
      <c r="M1059" s="4">
        <f t="shared" si="49"/>
        <v>356</v>
      </c>
      <c r="N1059" s="4">
        <f>+'[2]Marketshare 2018'!$AV$26</f>
        <v>248615530</v>
      </c>
      <c r="O1059" s="12">
        <f t="shared" si="53"/>
        <v>0.23283858650843614</v>
      </c>
      <c r="P1059" s="4">
        <f>'[2]Marketshare 2018'!$AV$79</f>
        <v>6652506.375</v>
      </c>
      <c r="Q1059" s="29">
        <f t="shared" si="45"/>
        <v>0.29731343613168493</v>
      </c>
      <c r="R1059" s="49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1975447.17</v>
      </c>
      <c r="V1059" s="38">
        <f>[1]Data!$Y1054</f>
        <v>6112224.8099999996</v>
      </c>
      <c r="W1059" s="51">
        <v>2606</v>
      </c>
      <c r="X1059" s="50">
        <f>'[4]From Apr 2018'!$AU$10</f>
        <v>137849441.49000001</v>
      </c>
      <c r="Y1059" s="11" t="e">
        <f>(X1059/X1006)-1</f>
        <v>#REF!</v>
      </c>
      <c r="Z1059" s="50">
        <f>'[4]From Apr 2018'!$AU$18</f>
        <v>1536243.73</v>
      </c>
      <c r="AA1059" s="29">
        <f>(Z1059/0.15)/X1059</f>
        <v>7.4295729862711296E-2</v>
      </c>
    </row>
    <row r="1060" spans="1:27" ht="13" x14ac:dyDescent="0.3">
      <c r="A1060" s="35">
        <v>43520</v>
      </c>
      <c r="B1060" s="86">
        <f t="shared" si="50"/>
        <v>22660269.699499995</v>
      </c>
      <c r="C1060" s="13" t="e">
        <f t="shared" si="51"/>
        <v>#REF!</v>
      </c>
      <c r="D1060" s="47">
        <f>[1]Data!$AJ1055</f>
        <v>14281365</v>
      </c>
      <c r="E1060" s="91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2265205554</v>
      </c>
      <c r="J1060" s="48">
        <f t="shared" si="42"/>
        <v>0.12216311749543318</v>
      </c>
      <c r="K1060" s="4">
        <f>'[2]Marketshare 2018'!$AW$69</f>
        <v>8824686.8444999978</v>
      </c>
      <c r="L1060" s="29">
        <f t="shared" si="43"/>
        <v>4.3286171480930419E-2</v>
      </c>
      <c r="M1060" s="4">
        <f t="shared" si="49"/>
        <v>356</v>
      </c>
      <c r="N1060" s="4">
        <f>+'[2]Marketshare 2018'!$AW$26</f>
        <v>236379700</v>
      </c>
      <c r="O1060" s="12">
        <f t="shared" si="53"/>
        <v>0.20376476660897547</v>
      </c>
      <c r="P1060" s="4">
        <f>'[2]Marketshare 2018'!$AW$79</f>
        <v>4039530.5249999999</v>
      </c>
      <c r="Q1060" s="29">
        <f t="shared" si="45"/>
        <v>0.18987955607017015</v>
      </c>
      <c r="R1060" s="49">
        <v>1222133.4400000002</v>
      </c>
      <c r="S1060" s="11">
        <f t="shared" si="54"/>
        <v>8.182129390766657E-2</v>
      </c>
      <c r="T1060" s="4">
        <v>4105</v>
      </c>
      <c r="U1060" s="38">
        <f>[1]Data!$X1055</f>
        <v>298876.94</v>
      </c>
      <c r="V1060" s="38">
        <f>[1]Data!$Y1055</f>
        <v>6625159.46</v>
      </c>
      <c r="W1060" s="51">
        <v>2606</v>
      </c>
      <c r="X1060" s="50">
        <f>'[4]From Apr 2018'!$AV$10</f>
        <v>143515329</v>
      </c>
      <c r="Y1060" s="11" t="e">
        <f t="shared" si="38"/>
        <v>#REF!</v>
      </c>
      <c r="Z1060" s="50">
        <f>'[4]From Apr 2018'!$AV$18</f>
        <v>1649882.49</v>
      </c>
      <c r="AA1060" s="29">
        <f t="shared" si="47"/>
        <v>7.664140602011929E-2</v>
      </c>
    </row>
    <row r="1061" spans="1:27" ht="13" x14ac:dyDescent="0.3">
      <c r="A1061" s="35">
        <v>43527</v>
      </c>
      <c r="B1061" s="86">
        <f t="shared" si="50"/>
        <v>25048546.1558</v>
      </c>
      <c r="C1061" s="13" t="e">
        <f t="shared" si="51"/>
        <v>#REF!</v>
      </c>
      <c r="D1061" s="47">
        <f>[1]Data!$AJ1056</f>
        <v>11119231.470000001</v>
      </c>
      <c r="E1061" s="91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2541663935.9200001</v>
      </c>
      <c r="J1061" s="48">
        <f t="shared" si="42"/>
        <v>0.16932484688748795</v>
      </c>
      <c r="K1061" s="4">
        <f>'[2]Marketshare 2018'!$AX$69</f>
        <v>11057180.5458</v>
      </c>
      <c r="L1061" s="29">
        <f t="shared" si="43"/>
        <v>4.8337453226494138E-2</v>
      </c>
      <c r="M1061" s="4">
        <f t="shared" si="49"/>
        <v>356</v>
      </c>
      <c r="N1061" s="4">
        <f>+'[2]Marketshare 2018'!$AX$26</f>
        <v>257531610</v>
      </c>
      <c r="O1061" s="12">
        <f t="shared" si="53"/>
        <v>0.28061977969852414</v>
      </c>
      <c r="P1061" s="4">
        <f>'[2]Marketshare 2018'!$AX$79</f>
        <v>4426884.45</v>
      </c>
      <c r="Q1061" s="29">
        <f t="shared" si="45"/>
        <v>0.19099637904644018</v>
      </c>
      <c r="R1061" s="49">
        <v>1923926.2199999997</v>
      </c>
      <c r="S1061" s="11">
        <f t="shared" si="54"/>
        <v>0.50572285455398336</v>
      </c>
      <c r="T1061" s="4">
        <v>4105</v>
      </c>
      <c r="U1061" s="38">
        <f>[1]Data!$X1056</f>
        <v>896955.43</v>
      </c>
      <c r="V1061" s="38">
        <f>[1]Data!$Y1056</f>
        <v>4661075.03</v>
      </c>
      <c r="W1061" s="51">
        <v>2606</v>
      </c>
      <c r="X1061" s="50">
        <f>'[4]From Apr 2018'!$AW$10</f>
        <v>187533183.59</v>
      </c>
      <c r="Y1061" s="11" t="e">
        <f t="shared" si="38"/>
        <v>#REF!</v>
      </c>
      <c r="Z1061" s="50">
        <f>'[4]From Apr 2018'!$AW$18</f>
        <v>2082524.48</v>
      </c>
      <c r="AA1061" s="29">
        <f t="shared" si="47"/>
        <v>7.4032212686617319E-2</v>
      </c>
    </row>
    <row r="1062" spans="1:27" ht="13" x14ac:dyDescent="0.3">
      <c r="A1062" s="35">
        <v>43534</v>
      </c>
      <c r="B1062" s="86">
        <f t="shared" si="50"/>
        <v>23121409.681300003</v>
      </c>
      <c r="C1062" s="13" t="e">
        <f t="shared" si="51"/>
        <v>#REF!</v>
      </c>
      <c r="D1062" s="47">
        <f>[1]Data!$AJ1057</f>
        <v>9277241.9900000002</v>
      </c>
      <c r="E1062" s="91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2330192988.52</v>
      </c>
      <c r="J1062" s="48">
        <f t="shared" si="42"/>
        <v>-5.5830562197514144E-3</v>
      </c>
      <c r="K1062" s="4">
        <f>'[2]Marketshare 2018'!$AY$69</f>
        <v>9631222.5662999991</v>
      </c>
      <c r="L1062" s="29">
        <f t="shared" si="43"/>
        <v>4.592477301116963E-2</v>
      </c>
      <c r="M1062" s="4">
        <f t="shared" si="49"/>
        <v>356</v>
      </c>
      <c r="N1062" s="4">
        <f>+'[2]Marketshare 2018'!$AY$26</f>
        <v>247978185</v>
      </c>
      <c r="O1062" s="12">
        <f t="shared" si="53"/>
        <v>0.22345557338219169</v>
      </c>
      <c r="P1062" s="4">
        <f>'[2]Marketshare 2018'!$AY$79</f>
        <v>4386473.7749999994</v>
      </c>
      <c r="Q1062" s="29">
        <f t="shared" si="45"/>
        <v>0.19654389155239599</v>
      </c>
      <c r="R1062" s="49">
        <v>1508230.5599999998</v>
      </c>
      <c r="S1062" s="11">
        <f t="shared" si="54"/>
        <v>-0.13233446354805978</v>
      </c>
      <c r="T1062" s="4">
        <v>4105</v>
      </c>
      <c r="U1062" s="38">
        <f>[1]Data!$X1057</f>
        <v>1470966.35</v>
      </c>
      <c r="V1062" s="38">
        <f>[1]Data!$Y1057</f>
        <v>4310447.42</v>
      </c>
      <c r="W1062" s="51">
        <v>2606</v>
      </c>
      <c r="X1062" s="50">
        <f>'[4]From Apr 2018'!$AX$10</f>
        <v>161047956</v>
      </c>
      <c r="Y1062" s="11" t="e">
        <f t="shared" ref="Y1062:Y1112" si="56">(X1062/X1009)-1</f>
        <v>#REF!</v>
      </c>
      <c r="Z1062" s="50">
        <f>'[4]From Apr 2018'!$AX$18</f>
        <v>1814069.0100000002</v>
      </c>
      <c r="AA1062" s="29">
        <f t="shared" si="47"/>
        <v>7.5094361334210297E-2</v>
      </c>
    </row>
    <row r="1063" spans="1:27" ht="13" x14ac:dyDescent="0.3">
      <c r="A1063" s="35">
        <v>43541</v>
      </c>
      <c r="B1063" s="86">
        <f t="shared" si="50"/>
        <v>26858411.498900004</v>
      </c>
      <c r="C1063" s="13" t="e">
        <f t="shared" si="51"/>
        <v>#REF!</v>
      </c>
      <c r="D1063" s="47">
        <f>[1]Data!$AJ1058</f>
        <v>44834512.799999997</v>
      </c>
      <c r="E1063" s="91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2312773921.6199999</v>
      </c>
      <c r="J1063" s="48">
        <f t="shared" si="42"/>
        <v>6.0891293451279749E-2</v>
      </c>
      <c r="K1063" s="4">
        <f>'[2]Marketshare 2018'!$AZ$69</f>
        <v>10394834.913900001</v>
      </c>
      <c r="L1063" s="29">
        <f t="shared" si="43"/>
        <v>4.9939237307336314E-2</v>
      </c>
      <c r="M1063" s="4">
        <f t="shared" si="49"/>
        <v>356</v>
      </c>
      <c r="N1063" s="4">
        <f>+'[2]Marketshare 2018'!$AZ$26</f>
        <v>266589950</v>
      </c>
      <c r="O1063" s="12">
        <f t="shared" si="53"/>
        <v>0.31599619867128248</v>
      </c>
      <c r="P1063" s="4">
        <f>'[2]Marketshare 2018'!$AZ$79</f>
        <v>6487239.375</v>
      </c>
      <c r="Q1063" s="29">
        <f t="shared" si="45"/>
        <v>0.27037942540594645</v>
      </c>
      <c r="R1063" s="49">
        <v>1353296.76</v>
      </c>
      <c r="S1063" s="11">
        <f t="shared" si="54"/>
        <v>5.3752320316306168E-2</v>
      </c>
      <c r="T1063" s="4">
        <v>4105</v>
      </c>
      <c r="U1063" s="38">
        <f>[1]Data!$X1058</f>
        <v>1075605.94</v>
      </c>
      <c r="V1063" s="38">
        <f>[1]Data!$Y1058</f>
        <v>6005047.8999999994</v>
      </c>
      <c r="W1063" s="51">
        <v>2606</v>
      </c>
      <c r="X1063" s="50">
        <f>'[4]From Apr 2018'!$AY$10</f>
        <v>139171143.94999999</v>
      </c>
      <c r="Y1063" s="11" t="e">
        <f t="shared" si="56"/>
        <v>#REF!</v>
      </c>
      <c r="Z1063" s="50">
        <f>'[4]From Apr 2018'!$AY$18</f>
        <v>1542386.61</v>
      </c>
      <c r="AA1063" s="29">
        <f t="shared" si="47"/>
        <v>7.3884406696363883E-2</v>
      </c>
    </row>
    <row r="1064" spans="1:27" ht="13" x14ac:dyDescent="0.3">
      <c r="A1064" s="35">
        <v>43548</v>
      </c>
      <c r="B1064" s="86">
        <f t="shared" si="50"/>
        <v>24357446.370899998</v>
      </c>
      <c r="C1064" s="13" t="e">
        <f t="shared" si="51"/>
        <v>#REF!</v>
      </c>
      <c r="D1064" s="47">
        <f>[1]Data!$AJ1059</f>
        <v>11564846</v>
      </c>
      <c r="E1064" s="91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2383595839.5</v>
      </c>
      <c r="J1064" s="48">
        <f t="shared" si="42"/>
        <v>0.19800992814035712</v>
      </c>
      <c r="K1064" s="4">
        <f>'[2]Marketshare 2018'!$BA$69</f>
        <v>10425583.890899999</v>
      </c>
      <c r="L1064" s="29">
        <f t="shared" si="43"/>
        <v>4.8598767916250167E-2</v>
      </c>
      <c r="M1064" s="4">
        <f t="shared" si="49"/>
        <v>356</v>
      </c>
      <c r="N1064" s="4">
        <f>+'[2]Marketshare 2018'!$BA$26</f>
        <v>290690710</v>
      </c>
      <c r="O1064" s="12">
        <f t="shared" si="53"/>
        <v>0.35458588224302257</v>
      </c>
      <c r="P1064" s="4">
        <f>'[2]Marketshare 2018'!$BA$79</f>
        <v>4559315.3999999994</v>
      </c>
      <c r="Q1064" s="29">
        <f t="shared" si="45"/>
        <v>0.17427134152309165</v>
      </c>
      <c r="R1064" s="49">
        <v>1557035.74</v>
      </c>
      <c r="S1064" s="11">
        <f t="shared" si="54"/>
        <v>0.3180462830851758</v>
      </c>
      <c r="T1064" s="4">
        <v>4105</v>
      </c>
      <c r="U1064" s="38">
        <f>[1]Data!$X1059</f>
        <v>918549.91</v>
      </c>
      <c r="V1064" s="38">
        <f>[1]Data!$Y1059</f>
        <v>5316675.3600000003</v>
      </c>
      <c r="W1064" s="51">
        <v>2500</v>
      </c>
      <c r="X1064" s="50">
        <f>'[4]From Apr 2018'!$AZ$10</f>
        <v>139099538.25999999</v>
      </c>
      <c r="Y1064" s="11" t="e">
        <f t="shared" si="56"/>
        <v>#REF!</v>
      </c>
      <c r="Z1064" s="50">
        <f>'[4]From Apr 2018'!$AZ$18</f>
        <v>1580286.07</v>
      </c>
      <c r="AA1064" s="29">
        <f t="shared" si="47"/>
        <v>7.5738860088626347E-2</v>
      </c>
    </row>
    <row r="1065" spans="1:27" ht="13" x14ac:dyDescent="0.3">
      <c r="A1065" s="35">
        <v>43555</v>
      </c>
      <c r="B1065" s="86">
        <f t="shared" si="50"/>
        <v>28033328.150200002</v>
      </c>
      <c r="C1065" s="13" t="e">
        <f t="shared" si="51"/>
        <v>#REF!</v>
      </c>
      <c r="D1065" s="47">
        <f>[1]Data!$AJ1060</f>
        <v>7915269</v>
      </c>
      <c r="E1065" s="91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2595047010.4099998</v>
      </c>
      <c r="J1065" s="48">
        <f t="shared" si="42"/>
        <v>8.0533540064188447E-2</v>
      </c>
      <c r="K1065" s="4">
        <f>'[2]Marketshare 2018'!$BB$69</f>
        <v>11670700.2552</v>
      </c>
      <c r="L1065" s="29">
        <f t="shared" si="43"/>
        <v>4.9969980027264452E-2</v>
      </c>
      <c r="M1065" s="4">
        <f t="shared" si="49"/>
        <v>356</v>
      </c>
      <c r="N1065" s="4">
        <f>+'[2]Marketshare 2018'!$BB$26</f>
        <v>264318685</v>
      </c>
      <c r="O1065" s="12">
        <f t="shared" si="53"/>
        <v>-8.8413563909426451E-2</v>
      </c>
      <c r="P1065" s="4">
        <f>'[2]Marketshare 2018'!$BB$79</f>
        <v>5337624.375</v>
      </c>
      <c r="Q1065" s="29">
        <f t="shared" si="45"/>
        <v>0.22437663648334208</v>
      </c>
      <c r="R1065" s="49">
        <v>1810540.8599999999</v>
      </c>
      <c r="S1065" s="11">
        <f t="shared" si="54"/>
        <v>0.292247158100013</v>
      </c>
      <c r="T1065" s="4">
        <v>4105</v>
      </c>
      <c r="U1065" s="38">
        <f>[1]Data!$X1060</f>
        <v>1246226.8</v>
      </c>
      <c r="V1065" s="38">
        <f>[1]Data!$Y1060</f>
        <v>5940696.6000000006</v>
      </c>
      <c r="W1065" s="51">
        <v>2588</v>
      </c>
      <c r="X1065" s="50">
        <f>'[4]From Apr 2018'!$BA$10</f>
        <v>179456389.97</v>
      </c>
      <c r="Y1065" s="11" t="e">
        <f t="shared" si="56"/>
        <v>#REF!</v>
      </c>
      <c r="Z1065" s="50">
        <f>'[4]From Apr 2018'!$BA$18</f>
        <v>2027539.2599999998</v>
      </c>
      <c r="AA1065" s="29">
        <f t="shared" si="47"/>
        <v>7.5321521859765733E-2</v>
      </c>
    </row>
    <row r="1066" spans="1:27" ht="13" x14ac:dyDescent="0.3">
      <c r="A1066" s="35">
        <v>43562</v>
      </c>
      <c r="B1066" s="86">
        <f t="shared" si="50"/>
        <v>27818631.822799999</v>
      </c>
      <c r="C1066" s="13" t="e">
        <f t="shared" si="51"/>
        <v>#REF!</v>
      </c>
      <c r="D1066" s="47">
        <f>[1]Data!$AJ1061</f>
        <v>10175941</v>
      </c>
      <c r="E1066" s="91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2302428927.2299995</v>
      </c>
      <c r="J1066" s="48">
        <f t="shared" si="42"/>
        <v>-8.9428968285311772E-2</v>
      </c>
      <c r="K1066" s="4">
        <f>'[2]Marketshare 2018'!$BC$69</f>
        <v>10485095.842799999</v>
      </c>
      <c r="L1066" s="29">
        <f t="shared" si="43"/>
        <v>5.0599201366080732E-2</v>
      </c>
      <c r="M1066" s="4">
        <f t="shared" si="49"/>
        <v>356</v>
      </c>
      <c r="N1066" s="4">
        <f>+'[2]Marketshare 2018'!$BC$26</f>
        <v>260110110</v>
      </c>
      <c r="O1066" s="12">
        <f t="shared" si="53"/>
        <v>1.3505734569346561E-2</v>
      </c>
      <c r="P1066" s="4">
        <f>'[2]Marketshare 2018'!$BC$79</f>
        <v>6585312.5999999996</v>
      </c>
      <c r="Q1066" s="29">
        <f t="shared" si="45"/>
        <v>0.28130448293609195</v>
      </c>
      <c r="R1066" s="49">
        <v>1547929.49</v>
      </c>
      <c r="S1066" s="11">
        <f t="shared" si="54"/>
        <v>-0.10586508749549084</v>
      </c>
      <c r="T1066" s="4">
        <v>4105</v>
      </c>
      <c r="U1066" s="38">
        <f>[1]Data!$X1061</f>
        <v>740122.09</v>
      </c>
      <c r="V1066" s="38">
        <f>[1]Data!$Y1061</f>
        <v>6515028.5600000005</v>
      </c>
      <c r="W1066" s="51">
        <v>2573</v>
      </c>
      <c r="X1066" s="50">
        <f>'[4]From Apr 2018'!$BB$10</f>
        <v>169908229.72000003</v>
      </c>
      <c r="Y1066" s="11" t="e">
        <f t="shared" si="56"/>
        <v>#REF!</v>
      </c>
      <c r="Z1066" s="50">
        <f>'[4]From Apr 2018'!$BB$18</f>
        <v>1945143.2399999998</v>
      </c>
      <c r="AA1066" s="29">
        <f t="shared" si="47"/>
        <v>7.6321327232765412E-2</v>
      </c>
    </row>
    <row r="1067" spans="1:27" ht="13" x14ac:dyDescent="0.3">
      <c r="A1067" s="35">
        <v>43569</v>
      </c>
      <c r="B1067" s="86">
        <f t="shared" si="50"/>
        <v>22745918.8422</v>
      </c>
      <c r="C1067" s="13" t="e">
        <f t="shared" si="51"/>
        <v>#REF!</v>
      </c>
      <c r="D1067" s="47">
        <f>[1]Data!$AJ1062</f>
        <v>9448966.5999999996</v>
      </c>
      <c r="E1067" s="91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2026837461.5</v>
      </c>
      <c r="J1067" s="48">
        <f t="shared" si="42"/>
        <v>8.381751020358319E-3</v>
      </c>
      <c r="K1067" s="4">
        <f>'[2]Marketshare 2018'!$BD$69</f>
        <v>8756195.0472000018</v>
      </c>
      <c r="L1067" s="29">
        <f t="shared" si="43"/>
        <v>4.8001410043012484E-2</v>
      </c>
      <c r="M1067" s="4">
        <f t="shared" si="49"/>
        <v>356</v>
      </c>
      <c r="N1067" s="4">
        <f>+'[2]Marketshare 2018'!$BD$26</f>
        <v>230278465</v>
      </c>
      <c r="O1067" s="12">
        <f t="shared" si="53"/>
        <v>7.3953636168544667E-2</v>
      </c>
      <c r="P1067" s="4">
        <f>'[2]Marketshare 2018'!$BD$79</f>
        <v>4919084.7749999994</v>
      </c>
      <c r="Q1067" s="29">
        <f t="shared" si="45"/>
        <v>0.23734958238496159</v>
      </c>
      <c r="R1067" s="49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1388398.83</v>
      </c>
      <c r="V1067" s="38">
        <f>[1]Data!$Y1062</f>
        <v>4725036.83</v>
      </c>
      <c r="W1067" s="51">
        <v>2573</v>
      </c>
      <c r="X1067" s="50">
        <f>'[4]From Apr 2018'!$BC$10</f>
        <v>147910328.44999999</v>
      </c>
      <c r="Y1067" s="11" t="e">
        <f t="shared" si="56"/>
        <v>#REF!</v>
      </c>
      <c r="Z1067" s="50">
        <f>'[4]From Apr 2018'!$BC$18</f>
        <v>1617669.31</v>
      </c>
      <c r="AA1067" s="29">
        <f t="shared" si="47"/>
        <v>7.2912163603992525E-2</v>
      </c>
    </row>
    <row r="1068" spans="1:27" ht="13" x14ac:dyDescent="0.3">
      <c r="A1068" s="35">
        <v>43576</v>
      </c>
      <c r="B1068" s="86">
        <f t="shared" si="50"/>
        <v>24131375.132199999</v>
      </c>
      <c r="C1068" s="13" t="e">
        <f t="shared" si="51"/>
        <v>#REF!</v>
      </c>
      <c r="D1068" s="47">
        <f>[1]Data!$AJ1063</f>
        <v>10890932.27</v>
      </c>
      <c r="E1068" s="91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2076094795.3299999</v>
      </c>
      <c r="J1068" s="48">
        <f t="shared" si="42"/>
        <v>1.7878886495220625E-2</v>
      </c>
      <c r="K1068" s="4">
        <f>'[2]Marketshare 2018'!$BE$69</f>
        <v>8796295.042200001</v>
      </c>
      <c r="L1068" s="29">
        <f t="shared" si="43"/>
        <v>4.7077143009004348E-2</v>
      </c>
      <c r="M1068" s="4">
        <f t="shared" si="49"/>
        <v>356</v>
      </c>
      <c r="N1068" s="4">
        <f>+'[2]Marketshare 2018'!$BE$26</f>
        <v>216721660</v>
      </c>
      <c r="O1068" s="12">
        <f t="shared" si="53"/>
        <v>-9.1356121733700335E-2</v>
      </c>
      <c r="P1068" s="4">
        <f>'[2]Marketshare 2018'!$BE$79</f>
        <v>5482859.8499999996</v>
      </c>
      <c r="Q1068" s="29">
        <f t="shared" si="45"/>
        <v>0.28110095225368797</v>
      </c>
      <c r="R1068" s="49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803812.54</v>
      </c>
      <c r="V1068" s="38">
        <f>[1]Data!$Y1063</f>
        <v>6263632.7599999998</v>
      </c>
      <c r="W1068" s="51">
        <v>2573</v>
      </c>
      <c r="X1068" s="50">
        <f>'[4]From Apr 2018'!$BD$10</f>
        <v>136275042.32999998</v>
      </c>
      <c r="Y1068" s="11" t="e">
        <f t="shared" si="56"/>
        <v>#REF!</v>
      </c>
      <c r="Z1068" s="50">
        <f>'[4]From Apr 2018'!$BD$18</f>
        <v>1492938.01</v>
      </c>
      <c r="AA1068" s="29">
        <f t="shared" si="47"/>
        <v>7.3035530912292382E-2</v>
      </c>
    </row>
    <row r="1069" spans="1:27" ht="13" x14ac:dyDescent="0.3">
      <c r="A1069" s="35">
        <v>43583</v>
      </c>
      <c r="B1069" s="86">
        <f t="shared" si="50"/>
        <v>27838700.333800003</v>
      </c>
      <c r="C1069" s="13" t="e">
        <f t="shared" si="51"/>
        <v>#REF!</v>
      </c>
      <c r="D1069" s="47">
        <f>[1]Data!$AJ1064</f>
        <v>8587017</v>
      </c>
      <c r="E1069" s="91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2389697585.1199999</v>
      </c>
      <c r="J1069" s="48">
        <f t="shared" si="42"/>
        <v>0.24596901618662459</v>
      </c>
      <c r="K1069" s="4">
        <f>'[2]Marketshare 2018'!$BF$69</f>
        <v>10632248.218799999</v>
      </c>
      <c r="L1069" s="29">
        <f t="shared" si="43"/>
        <v>4.9435582165543231E-2</v>
      </c>
      <c r="M1069" s="4">
        <f t="shared" si="49"/>
        <v>356</v>
      </c>
      <c r="N1069" s="4">
        <f>+'[2]Marketshare 2018'!$BF$26</f>
        <v>234603829</v>
      </c>
      <c r="O1069" s="12">
        <f t="shared" si="53"/>
        <v>2.0744061110157697E-2</v>
      </c>
      <c r="P1069" s="4">
        <f>'[2]Marketshare 2018'!$BF$79</f>
        <v>5132734.7850000001</v>
      </c>
      <c r="Q1069" s="29">
        <f t="shared" si="45"/>
        <v>0.2430923090347345</v>
      </c>
      <c r="R1069" s="49">
        <v>1669289.5600000003</v>
      </c>
      <c r="S1069" s="11">
        <f t="shared" si="54"/>
        <v>0.46616982349095082</v>
      </c>
      <c r="T1069" s="4">
        <v>4105</v>
      </c>
      <c r="U1069" s="38">
        <f>[1]Data!$X1064</f>
        <v>923701.39</v>
      </c>
      <c r="V1069" s="38">
        <f>[1]Data!$Y1064</f>
        <v>7726042.0300000003</v>
      </c>
      <c r="W1069" s="51">
        <v>2573</v>
      </c>
      <c r="X1069" s="50">
        <f>'[4]From Apr 2018'!$BE$10</f>
        <v>156447616.39000002</v>
      </c>
      <c r="Y1069" s="11" t="e">
        <f t="shared" si="56"/>
        <v>#REF!</v>
      </c>
      <c r="Z1069" s="50">
        <f>'[4]From Apr 2018'!$BE$18</f>
        <v>1754684.35</v>
      </c>
      <c r="AA1069" s="29">
        <f t="shared" si="47"/>
        <v>7.477196480581462E-2</v>
      </c>
    </row>
    <row r="1070" spans="1:27" ht="13" x14ac:dyDescent="0.3">
      <c r="A1070" s="35">
        <v>43590</v>
      </c>
      <c r="B1070" s="86">
        <f t="shared" si="50"/>
        <v>28141854.905900002</v>
      </c>
      <c r="C1070" s="13" t="e">
        <f t="shared" si="51"/>
        <v>#REF!</v>
      </c>
      <c r="D1070" s="47">
        <f>[1]Data!$AJ1065</f>
        <v>8108550</v>
      </c>
      <c r="E1070" s="91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2627291356.23</v>
      </c>
      <c r="J1070" s="48">
        <f t="shared" si="42"/>
        <v>3.9455474086863784E-2</v>
      </c>
      <c r="K1070" s="4">
        <f>'[2]Marketshare 2018'!$BG$69</f>
        <v>11981588.400900001</v>
      </c>
      <c r="L1070" s="29">
        <f t="shared" si="43"/>
        <v>5.0671487079008821E-2</v>
      </c>
      <c r="M1070" s="4">
        <f t="shared" si="49"/>
        <v>356</v>
      </c>
      <c r="N1070" s="4">
        <f>+'[2]Marketshare 2018'!$BG$26</f>
        <v>263468365</v>
      </c>
      <c r="O1070" s="12">
        <f t="shared" si="53"/>
        <v>0.13855105417854752</v>
      </c>
      <c r="P1070" s="4">
        <f>'[2]Marketshare 2018'!$BG$79</f>
        <v>3393486.6749999998</v>
      </c>
      <c r="Q1070" s="29">
        <f t="shared" si="45"/>
        <v>0.14311170716833499</v>
      </c>
      <c r="R1070" s="49">
        <v>1988756.56</v>
      </c>
      <c r="S1070" s="11">
        <f t="shared" si="54"/>
        <v>0.23807646650039449</v>
      </c>
      <c r="T1070" s="4">
        <v>4105</v>
      </c>
      <c r="U1070" s="38">
        <f>[1]Data!$X1065</f>
        <v>700413.14</v>
      </c>
      <c r="V1070" s="38">
        <f>[1]Data!$Y1065</f>
        <v>8023769.3000000007</v>
      </c>
      <c r="W1070" s="51">
        <v>2573</v>
      </c>
      <c r="X1070" s="50">
        <f>'[4]From Apr 2018'!$BF$10</f>
        <v>183513100.88</v>
      </c>
      <c r="Y1070" s="11" t="e">
        <f t="shared" si="56"/>
        <v>#REF!</v>
      </c>
      <c r="Z1070" s="50">
        <f>'[4]From Apr 2018'!$BF$18</f>
        <v>2053840.83</v>
      </c>
      <c r="AA1070" s="29">
        <f t="shared" si="47"/>
        <v>7.4611960314230841E-2</v>
      </c>
    </row>
    <row r="1071" spans="1:27" ht="13" x14ac:dyDescent="0.3">
      <c r="A1071" s="35">
        <v>43597</v>
      </c>
      <c r="B1071" s="86">
        <f t="shared" si="50"/>
        <v>22466267.602599997</v>
      </c>
      <c r="C1071" s="13" t="e">
        <f t="shared" si="51"/>
        <v>#REF!</v>
      </c>
      <c r="D1071" s="47">
        <f>[1]Data!$AJ1066</f>
        <v>7001935</v>
      </c>
      <c r="E1071" s="91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2115987096.55</v>
      </c>
      <c r="J1071" s="48">
        <f t="shared" si="42"/>
        <v>-0.16870052124538759</v>
      </c>
      <c r="K1071" s="4">
        <f>'[2]Marketshare 2018'!$BH$69</f>
        <v>9338904.4176000003</v>
      </c>
      <c r="L1071" s="29">
        <f t="shared" si="43"/>
        <v>4.9038864560745236E-2</v>
      </c>
      <c r="M1071" s="4">
        <f t="shared" si="49"/>
        <v>356</v>
      </c>
      <c r="N1071" s="4">
        <f>+'[2]Marketshare 2018'!$BH$26</f>
        <v>264382995</v>
      </c>
      <c r="O1071" s="12">
        <f t="shared" si="53"/>
        <v>0.12600835390947118</v>
      </c>
      <c r="P1071" s="4">
        <f>'[2]Marketshare 2018'!$BH$79</f>
        <v>2808702.6749999998</v>
      </c>
      <c r="Q1071" s="29">
        <f t="shared" si="45"/>
        <v>0.11804014664407596</v>
      </c>
      <c r="R1071" s="49">
        <v>1219241.83</v>
      </c>
      <c r="S1071" s="11">
        <f t="shared" si="54"/>
        <v>-0.27083393462152461</v>
      </c>
      <c r="T1071" s="4">
        <v>4105</v>
      </c>
      <c r="U1071" s="38">
        <f>[1]Data!$X1066</f>
        <v>1235434.96</v>
      </c>
      <c r="V1071" s="38">
        <f>[1]Data!$Y1066</f>
        <v>6204812.5600000005</v>
      </c>
      <c r="W1071" s="51">
        <v>2573</v>
      </c>
      <c r="X1071" s="50">
        <f>'[4]From Apr 2018'!$BG$10</f>
        <v>150764457.60000002</v>
      </c>
      <c r="Y1071" s="11" t="e">
        <f t="shared" si="56"/>
        <v>#REF!</v>
      </c>
      <c r="Z1071" s="50">
        <f>'[4]From Apr 2018'!$BG$18</f>
        <v>1659171.1600000001</v>
      </c>
      <c r="AA1071" s="29">
        <f t="shared" si="47"/>
        <v>7.3367033866917633E-2</v>
      </c>
    </row>
    <row r="1072" spans="1:27" ht="13" x14ac:dyDescent="0.3">
      <c r="A1072" s="35">
        <v>43604</v>
      </c>
      <c r="B1072" s="86">
        <f t="shared" si="50"/>
        <v>21260286.152699996</v>
      </c>
      <c r="C1072" s="13" t="e">
        <f t="shared" si="51"/>
        <v>#REF!</v>
      </c>
      <c r="D1072" s="47">
        <f>[1]Data!$AJ1067</f>
        <v>3732055.5</v>
      </c>
      <c r="E1072" s="91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1880996191.6099997</v>
      </c>
      <c r="J1072" s="48">
        <f t="shared" si="42"/>
        <v>-0.12349735757734159</v>
      </c>
      <c r="K1072" s="4">
        <f>'[2]Marketshare 2018'!$BI$69</f>
        <v>8345459.3876999989</v>
      </c>
      <c r="L1072" s="29">
        <f t="shared" si="43"/>
        <v>4.9296924121165792E-2</v>
      </c>
      <c r="M1072" s="4">
        <f t="shared" si="49"/>
        <v>356</v>
      </c>
      <c r="N1072" s="4">
        <f>+'[2]Marketshare 2018'!$BI$26</f>
        <v>206543720</v>
      </c>
      <c r="O1072" s="12">
        <f t="shared" si="53"/>
        <v>-9.2573896298186464E-2</v>
      </c>
      <c r="P1072" s="4">
        <f>'[2]Marketshare 2018'!$BI$79</f>
        <v>4426742.0249999994</v>
      </c>
      <c r="Q1072" s="29">
        <f t="shared" si="45"/>
        <v>0.23813855245756196</v>
      </c>
      <c r="R1072" s="49">
        <v>1254937.21</v>
      </c>
      <c r="S1072" s="11">
        <f t="shared" si="54"/>
        <v>-2.1670755494959115E-3</v>
      </c>
      <c r="T1072" s="4">
        <v>4105</v>
      </c>
      <c r="U1072" s="38">
        <f>[1]Data!$X1067</f>
        <v>913833.01</v>
      </c>
      <c r="V1072" s="38">
        <f>[1]Data!$Y1067</f>
        <v>4767316.6199999992</v>
      </c>
      <c r="W1072" s="51">
        <v>2573</v>
      </c>
      <c r="X1072" s="50">
        <f>'[4]From Apr 2018'!$BH$10</f>
        <v>140067702.22999999</v>
      </c>
      <c r="Y1072" s="11" t="e">
        <f t="shared" si="56"/>
        <v>#REF!</v>
      </c>
      <c r="Z1072" s="50">
        <f>'[4]From Apr 2018'!$BH$18</f>
        <v>1551997.9000000001</v>
      </c>
      <c r="AA1072" s="29">
        <f t="shared" si="47"/>
        <v>7.3868939819379725E-2</v>
      </c>
    </row>
    <row r="1073" spans="1:27" ht="13" x14ac:dyDescent="0.3">
      <c r="A1073" s="35">
        <v>43611</v>
      </c>
      <c r="B1073" s="86">
        <f t="shared" si="50"/>
        <v>21326451.8387</v>
      </c>
      <c r="C1073" s="13" t="e">
        <f t="shared" si="51"/>
        <v>#REF!</v>
      </c>
      <c r="D1073" s="47">
        <f>[1]Data!$AJ1068</f>
        <v>3866125</v>
      </c>
      <c r="E1073" s="91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2040402262.9400001</v>
      </c>
      <c r="J1073" s="48">
        <f t="shared" si="42"/>
        <v>0.10802831023146942</v>
      </c>
      <c r="K1073" s="4">
        <f>'[2]Marketshare 2018'!$BJ$69</f>
        <v>9728512.4187000003</v>
      </c>
      <c r="L1073" s="29">
        <f t="shared" si="43"/>
        <v>5.2977093974718177E-2</v>
      </c>
      <c r="M1073" s="4">
        <f t="shared" si="49"/>
        <v>356</v>
      </c>
      <c r="N1073" s="4">
        <f>+'[2]Marketshare 2018'!$BJ$26</f>
        <v>222409544</v>
      </c>
      <c r="O1073" s="12">
        <f t="shared" si="53"/>
        <v>2.8401192145118381E-2</v>
      </c>
      <c r="P1073" s="4">
        <f>'[2]Marketshare 2018'!$BJ$79</f>
        <v>3216363.21</v>
      </c>
      <c r="Q1073" s="29">
        <f t="shared" si="45"/>
        <v>0.16068271332816544</v>
      </c>
      <c r="R1073" s="49">
        <v>1270538.32</v>
      </c>
      <c r="S1073" s="11">
        <f t="shared" si="54"/>
        <v>0.16538189137381543</v>
      </c>
      <c r="T1073" s="4">
        <v>4105</v>
      </c>
      <c r="U1073" s="38">
        <f>[1]Data!$X1068</f>
        <v>732502.48</v>
      </c>
      <c r="V1073" s="38">
        <f>[1]Data!$Y1068</f>
        <v>4670777.1400000006</v>
      </c>
      <c r="W1073" s="51">
        <v>2573</v>
      </c>
      <c r="X1073" s="50">
        <f>'[4]From Apr 2018'!$BI$10</f>
        <v>152413161.41999999</v>
      </c>
      <c r="Y1073" s="11" t="e">
        <f t="shared" si="56"/>
        <v>#REF!</v>
      </c>
      <c r="Z1073" s="50">
        <f>'[4]From Apr 2018'!$BI$18</f>
        <v>1707758.2699999998</v>
      </c>
      <c r="AA1073" s="29">
        <f t="shared" si="47"/>
        <v>7.4698635126135254E-2</v>
      </c>
    </row>
    <row r="1074" spans="1:27" ht="13" x14ac:dyDescent="0.3">
      <c r="A1074" s="35">
        <v>43618</v>
      </c>
      <c r="B1074" s="86">
        <f t="shared" si="50"/>
        <v>25792658.544199999</v>
      </c>
      <c r="C1074" s="13" t="e">
        <f t="shared" si="51"/>
        <v>#REF!</v>
      </c>
      <c r="D1074" s="47">
        <f>[1]Data!$AJ1069</f>
        <v>3075490.1</v>
      </c>
      <c r="E1074" s="91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2149494672.23</v>
      </c>
      <c r="J1074" s="48">
        <f t="shared" si="42"/>
        <v>1.2140287222653923E-2</v>
      </c>
      <c r="K1074" s="4">
        <f>'[2]Marketshare 2018'!$BK$69</f>
        <v>9999692.9441999998</v>
      </c>
      <c r="L1074" s="29">
        <f t="shared" si="43"/>
        <v>5.169014876632886E-2</v>
      </c>
      <c r="M1074" s="4">
        <f t="shared" si="49"/>
        <v>356</v>
      </c>
      <c r="N1074" s="4">
        <f>+'[2]Marketshare 2018'!$BK$26</f>
        <v>232907940</v>
      </c>
      <c r="O1074" s="12">
        <f t="shared" si="53"/>
        <v>3.4092452971931086E-2</v>
      </c>
      <c r="P1074" s="4">
        <f>'[2]Marketshare 2018'!$BK$79</f>
        <v>5023848.1499999994</v>
      </c>
      <c r="Q1074" s="29">
        <f t="shared" si="45"/>
        <v>0.23966780608681693</v>
      </c>
      <c r="R1074" s="49">
        <v>1682645.77</v>
      </c>
      <c r="S1074" s="11">
        <f t="shared" si="54"/>
        <v>0.1688531693606472</v>
      </c>
      <c r="T1074" s="4">
        <v>4105</v>
      </c>
      <c r="U1074" s="38">
        <f>[1]Data!$X1069</f>
        <v>1039742.54</v>
      </c>
      <c r="V1074" s="38">
        <f>[1]Data!$Y1069</f>
        <v>5957450.46</v>
      </c>
      <c r="W1074" s="51">
        <v>2573</v>
      </c>
      <c r="X1074" s="50">
        <f>'[4]From Apr 2018'!$BJ$10</f>
        <v>182994994.52000001</v>
      </c>
      <c r="Y1074" s="11" t="e">
        <f t="shared" si="56"/>
        <v>#REF!</v>
      </c>
      <c r="Z1074" s="50">
        <f>'[4]From Apr 2018'!$BJ$18</f>
        <v>2089278.68</v>
      </c>
      <c r="AA1074" s="29">
        <f t="shared" si="47"/>
        <v>7.6114237823106404E-2</v>
      </c>
    </row>
    <row r="1075" spans="1:27" ht="13" x14ac:dyDescent="0.3">
      <c r="A1075" s="35">
        <v>43625</v>
      </c>
      <c r="B1075" s="86">
        <f t="shared" si="50"/>
        <v>22197957.765700001</v>
      </c>
      <c r="C1075" s="13" t="e">
        <f t="shared" si="51"/>
        <v>#REF!</v>
      </c>
      <c r="D1075" s="47">
        <f>[1]Data!$AJ1070</f>
        <v>5036565.16</v>
      </c>
      <c r="E1075" s="91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2176310609.5700002</v>
      </c>
      <c r="J1075" s="48">
        <f t="shared" ref="J1075:J1111" si="57">(I1075/I1022)-1</f>
        <v>-2.6095863840695399E-2</v>
      </c>
      <c r="K1075" s="4">
        <f>'[2]Marketshare 2018'!$BL$69</f>
        <v>9359060.4657000005</v>
      </c>
      <c r="L1075" s="29">
        <f t="shared" ref="L1075:L1110" si="58">(K1075/0.09)/I1075</f>
        <v>4.7782499553474342E-2</v>
      </c>
      <c r="M1075" s="4">
        <f t="shared" si="49"/>
        <v>356</v>
      </c>
      <c r="N1075" s="4">
        <f>+'[2]Marketshare 2018'!$BL$26</f>
        <v>223019470</v>
      </c>
      <c r="O1075" s="12">
        <f t="shared" si="53"/>
        <v>9.428514090512552E-2</v>
      </c>
      <c r="P1075" s="4">
        <f>'[2]Marketshare 2018'!$BL$79</f>
        <v>2196451.35</v>
      </c>
      <c r="Q1075" s="29">
        <f t="shared" ref="Q1075:Q1110" si="59">(P1075/0.09)/N1075</f>
        <v>0.10942997488066851</v>
      </c>
      <c r="R1075" s="49">
        <v>1452078.31</v>
      </c>
      <c r="S1075" s="11">
        <f t="shared" si="54"/>
        <v>-8.6205010491871237E-2</v>
      </c>
      <c r="T1075" s="4">
        <v>4105</v>
      </c>
      <c r="U1075" s="38">
        <f>[1]Data!$X1070</f>
        <v>774373.59</v>
      </c>
      <c r="V1075" s="38">
        <f>[1]Data!$Y1070</f>
        <v>6562633</v>
      </c>
      <c r="W1075" s="51">
        <v>2573</v>
      </c>
      <c r="X1075" s="50">
        <f>'[4]From Apr 2018'!$BK$10</f>
        <v>166279968.81</v>
      </c>
      <c r="Y1075" s="11" t="e">
        <f t="shared" si="56"/>
        <v>#REF!</v>
      </c>
      <c r="Z1075" s="50">
        <f>'[4]From Apr 2018'!$BK$18</f>
        <v>1853361.05</v>
      </c>
      <c r="AA1075" s="29">
        <f t="shared" si="47"/>
        <v>7.4306847792662473E-2</v>
      </c>
    </row>
    <row r="1076" spans="1:27" ht="13" x14ac:dyDescent="0.3">
      <c r="A1076" s="35">
        <v>43632</v>
      </c>
      <c r="B1076" s="86">
        <f t="shared" si="50"/>
        <v>21987809.434899997</v>
      </c>
      <c r="C1076" s="13" t="e">
        <f t="shared" si="51"/>
        <v>#REF!</v>
      </c>
      <c r="D1076" s="47">
        <f>[1]Data!$AJ1071</f>
        <v>9817036</v>
      </c>
      <c r="E1076" s="91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2234861430.0500002</v>
      </c>
      <c r="J1076" s="48">
        <f t="shared" si="57"/>
        <v>0.13324715281341137</v>
      </c>
      <c r="K1076" s="4">
        <f>'[2]Marketshare 2018'!$BM$69</f>
        <v>9406244.7999000009</v>
      </c>
      <c r="L1076" s="29">
        <f t="shared" si="58"/>
        <v>4.6765239985219906E-2</v>
      </c>
      <c r="M1076" s="4">
        <f t="shared" si="49"/>
        <v>356</v>
      </c>
      <c r="N1076" s="4">
        <f>+'[2]Marketshare 2018'!$BM$26</f>
        <v>239438735</v>
      </c>
      <c r="O1076" s="12">
        <f t="shared" si="53"/>
        <v>9.4925348140450838E-2</v>
      </c>
      <c r="P1076" s="4">
        <f>'[2]Marketshare 2018'!$BM$79</f>
        <v>4009462.4249999998</v>
      </c>
      <c r="Q1076" s="29">
        <f t="shared" si="59"/>
        <v>0.1860583773130943</v>
      </c>
      <c r="R1076" s="49">
        <v>1302204.49</v>
      </c>
      <c r="S1076" s="11">
        <f t="shared" si="54"/>
        <v>-1.2985449726035547E-2</v>
      </c>
      <c r="T1076" s="4">
        <v>4105</v>
      </c>
      <c r="U1076" s="38">
        <f>[1]Data!$X1071</f>
        <v>739553.44</v>
      </c>
      <c r="V1076" s="38">
        <f>[1]Data!$Y1071</f>
        <v>4902287.26</v>
      </c>
      <c r="W1076" s="51">
        <v>2573</v>
      </c>
      <c r="X1076" s="50">
        <f>'[4]From Apr 2018'!$BL$10</f>
        <v>149476872.84999999</v>
      </c>
      <c r="Y1076" s="11" t="e">
        <f t="shared" si="56"/>
        <v>#REF!</v>
      </c>
      <c r="Z1076" s="50">
        <f>'[4]From Apr 2018'!$BL$18</f>
        <v>1628057.02</v>
      </c>
      <c r="AA1076" s="29">
        <f t="shared" si="47"/>
        <v>7.2611322806828887E-2</v>
      </c>
    </row>
    <row r="1077" spans="1:27" ht="13" x14ac:dyDescent="0.3">
      <c r="A1077" s="35">
        <v>43639</v>
      </c>
      <c r="B1077" s="86">
        <f t="shared" si="50"/>
        <v>21609180.253400002</v>
      </c>
      <c r="C1077" s="13" t="e">
        <f t="shared" si="51"/>
        <v>#REF!</v>
      </c>
      <c r="D1077" s="47">
        <f>[1]Data!$AJ1072</f>
        <v>10337494.15</v>
      </c>
      <c r="E1077" s="91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2154279527.2199998</v>
      </c>
      <c r="J1077" s="48">
        <f t="shared" si="57"/>
        <v>0.10783608529155897</v>
      </c>
      <c r="K1077" s="4">
        <f>'[2]Marketshare 2018'!$BN$69</f>
        <v>8856697.9284000006</v>
      </c>
      <c r="L1077" s="29">
        <f t="shared" si="58"/>
        <v>4.5680123455005286E-2</v>
      </c>
      <c r="M1077" s="4">
        <f t="shared" si="49"/>
        <v>356</v>
      </c>
      <c r="N1077" s="4">
        <f>+'[2]Marketshare 2018'!$BN$26</f>
        <v>210216525</v>
      </c>
      <c r="O1077" s="12">
        <f t="shared" si="53"/>
        <v>-4.6709468707240354E-2</v>
      </c>
      <c r="P1077" s="4">
        <f>'[2]Marketshare 2018'!$BN$79</f>
        <v>3747813.0749999997</v>
      </c>
      <c r="Q1077" s="29">
        <f t="shared" si="59"/>
        <v>0.19809274033047591</v>
      </c>
      <c r="R1077" s="49">
        <v>1332040.28</v>
      </c>
      <c r="S1077" s="11">
        <f t="shared" si="54"/>
        <v>7.2053507180171117E-2</v>
      </c>
      <c r="T1077" s="4">
        <v>4105</v>
      </c>
      <c r="U1077" s="38">
        <f>[1]Data!$X1072</f>
        <v>952793.02</v>
      </c>
      <c r="V1077" s="38">
        <f>[1]Data!$Y1072</f>
        <v>5195232.03</v>
      </c>
      <c r="W1077" s="51">
        <v>2502</v>
      </c>
      <c r="X1077" s="50">
        <f>'[4]From Apr 2018'!$BM$10</f>
        <v>138724869.92000002</v>
      </c>
      <c r="Y1077" s="11" t="e">
        <f t="shared" si="56"/>
        <v>#REF!</v>
      </c>
      <c r="Z1077" s="50">
        <f>'[4]From Apr 2018'!$BM$18</f>
        <v>1524603.9200000002</v>
      </c>
      <c r="AA1077" s="29">
        <f t="shared" si="47"/>
        <v>7.3267512445279168E-2</v>
      </c>
    </row>
    <row r="1078" spans="1:27" ht="13" x14ac:dyDescent="0.3">
      <c r="A1078" s="35">
        <v>43646</v>
      </c>
      <c r="B1078" s="86">
        <f t="shared" si="50"/>
        <v>28371777.312100001</v>
      </c>
      <c r="C1078" s="13" t="e">
        <f t="shared" si="51"/>
        <v>#REF!</v>
      </c>
      <c r="D1078" s="47">
        <f>[1]Data!$AJ1073</f>
        <v>9844009</v>
      </c>
      <c r="E1078" s="91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2620501606.9699998</v>
      </c>
      <c r="J1078" s="48">
        <f t="shared" si="57"/>
        <v>0.24788725173965664</v>
      </c>
      <c r="K1078" s="4">
        <f>'[2]Marketshare 2018'!$BO$69</f>
        <v>11758879.322099999</v>
      </c>
      <c r="L1078" s="29">
        <f t="shared" si="58"/>
        <v>4.9858475317277585E-2</v>
      </c>
      <c r="M1078" s="4">
        <f t="shared" si="49"/>
        <v>356</v>
      </c>
      <c r="N1078" s="4">
        <f>+'[2]Marketshare 2018'!$BO$26</f>
        <v>254325045</v>
      </c>
      <c r="O1078" s="12">
        <f t="shared" si="53"/>
        <v>0.15253575154392518</v>
      </c>
      <c r="P1078" s="4">
        <f>'[2]Marketshare 2018'!$BO$79</f>
        <v>4544220.5999999996</v>
      </c>
      <c r="Q1078" s="29">
        <f t="shared" si="59"/>
        <v>0.19853074242059016</v>
      </c>
      <c r="R1078" s="49">
        <v>1649950.09</v>
      </c>
      <c r="S1078" s="11">
        <f t="shared" si="54"/>
        <v>0.23740022418320494</v>
      </c>
      <c r="T1078" s="4">
        <v>4105</v>
      </c>
      <c r="U1078" s="38">
        <f>[1]Data!$X1073</f>
        <v>705938.84</v>
      </c>
      <c r="V1078" s="38">
        <f>[1]Data!$Y1073</f>
        <v>7723052.7300000004</v>
      </c>
      <c r="W1078" s="51">
        <v>2502</v>
      </c>
      <c r="X1078" s="50">
        <f>'[4]From Apr 2018'!$BN$10</f>
        <v>176062782.07999998</v>
      </c>
      <c r="Y1078" s="11" t="e">
        <f t="shared" si="56"/>
        <v>#REF!</v>
      </c>
      <c r="Z1078" s="50">
        <f>'[4]From Apr 2018'!$BN$18</f>
        <v>1989735.7300000002</v>
      </c>
      <c r="AA1078" s="29">
        <f t="shared" si="47"/>
        <v>7.5341901962217767E-2</v>
      </c>
    </row>
    <row r="1079" spans="1:27" ht="13" x14ac:dyDescent="0.3">
      <c r="A1079" s="35">
        <v>43653</v>
      </c>
      <c r="B1079" s="86">
        <f t="shared" si="50"/>
        <v>27691157.935500003</v>
      </c>
      <c r="C1079" s="13" t="e">
        <f t="shared" si="51"/>
        <v>#REF!</v>
      </c>
      <c r="D1079" s="47">
        <f>[1]Data!$AJ1074</f>
        <v>14256895</v>
      </c>
      <c r="E1079" s="91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2385713310.23</v>
      </c>
      <c r="J1079" s="48">
        <f t="shared" si="57"/>
        <v>-4.2234936002790935E-2</v>
      </c>
      <c r="K1079" s="4">
        <f>'[2]Marketshare 2018'!$BP$69</f>
        <v>9885100.2254999988</v>
      </c>
      <c r="L1079" s="29">
        <f t="shared" si="58"/>
        <v>4.6038409761569865E-2</v>
      </c>
      <c r="M1079" s="4">
        <f t="shared" si="49"/>
        <v>356</v>
      </c>
      <c r="N1079" s="4">
        <f>+'[2]Marketshare 2018'!$BP$26</f>
        <v>229084840</v>
      </c>
      <c r="O1079" s="12">
        <f t="shared" si="53"/>
        <v>-1.9587947614628232E-2</v>
      </c>
      <c r="P1079" s="4">
        <f>'[2]Marketshare 2018'!$BP$79</f>
        <v>2862719.1</v>
      </c>
      <c r="Q1079" s="29">
        <f t="shared" si="59"/>
        <v>0.13884807916577982</v>
      </c>
      <c r="R1079" s="49">
        <v>1635702.3</v>
      </c>
      <c r="S1079" s="11">
        <f t="shared" si="54"/>
        <v>-0.12820954425489817</v>
      </c>
      <c r="T1079" s="4">
        <v>4105</v>
      </c>
      <c r="U1079" s="38">
        <f>[1]Data!$X1074</f>
        <v>588617.81999999995</v>
      </c>
      <c r="V1079" s="38">
        <f>[1]Data!$Y1074</f>
        <v>10734084.530000001</v>
      </c>
      <c r="W1079" s="51">
        <v>2502</v>
      </c>
      <c r="X1079" s="50">
        <f>'[4]From Apr 2018'!$BO$10</f>
        <v>177937806.85000002</v>
      </c>
      <c r="Y1079" s="11" t="e">
        <f t="shared" si="56"/>
        <v>#REF!</v>
      </c>
      <c r="Z1079" s="50">
        <f>'[4]From Apr 2018'!$BO$18</f>
        <v>1984933.9600000004</v>
      </c>
      <c r="AA1079" s="29">
        <f t="shared" si="47"/>
        <v>7.4368080066435124E-2</v>
      </c>
    </row>
    <row r="1080" spans="1:27" ht="13" x14ac:dyDescent="0.3">
      <c r="A1080" s="35">
        <v>43660</v>
      </c>
      <c r="B1080" s="86">
        <f t="shared" si="50"/>
        <v>24470192.531300001</v>
      </c>
      <c r="C1080" s="13" t="e">
        <f t="shared" si="51"/>
        <v>#REF!</v>
      </c>
      <c r="D1080" s="47">
        <f>[1]Data!$AJ1075</f>
        <v>10582952</v>
      </c>
      <c r="E1080" s="91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2247519633.5100002</v>
      </c>
      <c r="J1080" s="48">
        <f t="shared" si="57"/>
        <v>1.0323468821268111E-2</v>
      </c>
      <c r="K1080" s="4">
        <f>'[2]Marketshare 2018'!$BQ$69</f>
        <v>9003223.5812999997</v>
      </c>
      <c r="L1080" s="29">
        <f t="shared" si="58"/>
        <v>4.45094298970692E-2</v>
      </c>
      <c r="M1080" s="4">
        <f t="shared" si="49"/>
        <v>356</v>
      </c>
      <c r="N1080" s="4">
        <f>+'[2]Marketshare 2018'!$BQ$26</f>
        <v>240864245</v>
      </c>
      <c r="O1080" s="12">
        <f t="shared" si="53"/>
        <v>0.1598461697219995</v>
      </c>
      <c r="P1080" s="4">
        <f>'[2]Marketshare 2018'!$BQ$79</f>
        <v>3195307.35</v>
      </c>
      <c r="Q1080" s="29">
        <f t="shared" si="59"/>
        <v>0.1474001049844488</v>
      </c>
      <c r="R1080" s="49">
        <v>1378222.3199999998</v>
      </c>
      <c r="S1080" s="11">
        <f t="shared" si="54"/>
        <v>-0.13720811804524613</v>
      </c>
      <c r="T1080" s="4">
        <v>4105</v>
      </c>
      <c r="U1080" s="38">
        <f>[1]Data!$X1075</f>
        <v>1073700.73</v>
      </c>
      <c r="V1080" s="38">
        <f>[1]Data!$Y1075</f>
        <v>8091784.9000000004</v>
      </c>
      <c r="W1080" s="51">
        <v>2502</v>
      </c>
      <c r="X1080" s="50">
        <f>'[4]From Apr 2018'!$BP$10</f>
        <v>152633881.53</v>
      </c>
      <c r="Y1080" s="11" t="e">
        <f t="shared" si="56"/>
        <v>#REF!</v>
      </c>
      <c r="Z1080" s="50">
        <f>'[4]From Apr 2018'!$BP$18</f>
        <v>1727953.65</v>
      </c>
      <c r="AA1080" s="29">
        <f t="shared" si="47"/>
        <v>7.5472699013657843E-2</v>
      </c>
    </row>
    <row r="1081" spans="1:27" ht="13" x14ac:dyDescent="0.3">
      <c r="A1081" s="35">
        <v>43667</v>
      </c>
      <c r="B1081" s="86">
        <f t="shared" si="50"/>
        <v>24124730.921699993</v>
      </c>
      <c r="C1081" s="13" t="e">
        <f t="shared" si="51"/>
        <v>#REF!</v>
      </c>
      <c r="D1081" s="47">
        <f>[1]Data!$AJ1076</f>
        <v>8184012</v>
      </c>
      <c r="E1081" s="91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2119528455.77</v>
      </c>
      <c r="J1081" s="48">
        <f t="shared" si="57"/>
        <v>-5.6357247937154242E-2</v>
      </c>
      <c r="K1081" s="4">
        <f>'[2]Marketshare 2018'!$BR$69</f>
        <v>8877370.1066999976</v>
      </c>
      <c r="L1081" s="29">
        <f t="shared" si="58"/>
        <v>4.6537448158093325E-2</v>
      </c>
      <c r="M1081" s="4">
        <f t="shared" si="49"/>
        <v>356</v>
      </c>
      <c r="N1081" s="4">
        <f>+'[2]Marketshare 2018'!$BR$26</f>
        <v>254938945</v>
      </c>
      <c r="O1081" s="12">
        <f t="shared" si="53"/>
        <v>0.23183261638001107</v>
      </c>
      <c r="P1081" s="4">
        <f>'[2]Marketshare 2018'!$BR$79</f>
        <v>4356960.9749999996</v>
      </c>
      <c r="Q1081" s="29">
        <f t="shared" si="59"/>
        <v>0.18989126004267415</v>
      </c>
      <c r="R1081" s="49">
        <v>1312713.77</v>
      </c>
      <c r="S1081" s="11">
        <f t="shared" si="54"/>
        <v>-2.6705239094278688E-2</v>
      </c>
      <c r="T1081" s="4">
        <v>4105</v>
      </c>
      <c r="U1081" s="38">
        <f>[1]Data!$X1076</f>
        <v>965254.33</v>
      </c>
      <c r="V1081" s="38">
        <f>[1]Data!$Y1076</f>
        <v>6879516.3399999999</v>
      </c>
      <c r="W1081" s="51">
        <v>2502</v>
      </c>
      <c r="X1081" s="50">
        <f>'[4]From Apr 2018'!$BQ$10</f>
        <v>150233643.5</v>
      </c>
      <c r="Y1081" s="11" t="e">
        <f t="shared" si="56"/>
        <v>#REF!</v>
      </c>
      <c r="Z1081" s="50">
        <f>'[4]From Apr 2018'!$BQ$18</f>
        <v>1732915.4000000001</v>
      </c>
      <c r="AA1081" s="29">
        <f t="shared" si="47"/>
        <v>7.6898683039217736E-2</v>
      </c>
    </row>
    <row r="1082" spans="1:27" ht="13" x14ac:dyDescent="0.3">
      <c r="A1082" s="35">
        <v>43674</v>
      </c>
      <c r="B1082" s="86">
        <f t="shared" si="50"/>
        <v>29679760.475099996</v>
      </c>
      <c r="C1082" s="13" t="e">
        <f t="shared" si="51"/>
        <v>#REF!</v>
      </c>
      <c r="D1082" s="47">
        <f>[1]Data!$AJ1077</f>
        <v>10988612.550000001</v>
      </c>
      <c r="E1082" s="91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2423531361.9899998</v>
      </c>
      <c r="J1082" s="48">
        <f t="shared" si="57"/>
        <v>9.3945305905637655E-2</v>
      </c>
      <c r="K1082" s="4">
        <f>'[2]Marketshare 2018'!$BS$69</f>
        <v>11414409.6951</v>
      </c>
      <c r="L1082" s="29">
        <f t="shared" si="58"/>
        <v>5.2331393923394719E-2</v>
      </c>
      <c r="M1082" s="4">
        <f t="shared" si="49"/>
        <v>356</v>
      </c>
      <c r="N1082" s="4">
        <f>+'[2]Marketshare 2018'!$BS$26</f>
        <v>239573630</v>
      </c>
      <c r="O1082" s="12">
        <f t="shared" si="53"/>
        <v>8.0813872951909227E-2</v>
      </c>
      <c r="P1082" s="4">
        <f>'[2]Marketshare 2018'!$BS$79</f>
        <v>5184876.5999999996</v>
      </c>
      <c r="Q1082" s="29">
        <f t="shared" si="59"/>
        <v>0.24046778437176078</v>
      </c>
      <c r="R1082" s="49">
        <v>1748348.6</v>
      </c>
      <c r="S1082" s="11">
        <f t="shared" si="54"/>
        <v>0.35569011982857135</v>
      </c>
      <c r="T1082" s="4">
        <v>4105</v>
      </c>
      <c r="U1082" s="38">
        <f>[1]Data!$X1077</f>
        <v>753445.33</v>
      </c>
      <c r="V1082" s="38">
        <f>[1]Data!$Y1077</f>
        <v>8655837.0299999993</v>
      </c>
      <c r="W1082" s="51">
        <v>2502</v>
      </c>
      <c r="X1082" s="50">
        <f>'[4]From Apr 2018'!$BR$10</f>
        <v>170717743.66999999</v>
      </c>
      <c r="Y1082" s="11" t="e">
        <f t="shared" si="56"/>
        <v>#REF!</v>
      </c>
      <c r="Z1082" s="50">
        <f>'[4]From Apr 2018'!$BR$18</f>
        <v>1922843.22</v>
      </c>
      <c r="AA1082" s="29">
        <f t="shared" si="47"/>
        <v>7.5088590819119755E-2</v>
      </c>
    </row>
    <row r="1083" spans="1:27" ht="13" x14ac:dyDescent="0.3">
      <c r="A1083" s="35">
        <v>43681</v>
      </c>
      <c r="B1083" s="86">
        <f t="shared" si="50"/>
        <v>28720856.917399999</v>
      </c>
      <c r="C1083" s="13" t="e">
        <f t="shared" si="51"/>
        <v>#REF!</v>
      </c>
      <c r="D1083" s="47">
        <f>[1]Data!$AJ1078</f>
        <v>3609682</v>
      </c>
      <c r="E1083" s="91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2511252950.9499998</v>
      </c>
      <c r="J1083" s="48">
        <f t="shared" si="57"/>
        <v>1.6325999814143843E-2</v>
      </c>
      <c r="K1083" s="4">
        <f>'[2]Marketshare 2018'!$BT$69</f>
        <v>10955927.5074</v>
      </c>
      <c r="L1083" s="29">
        <f t="shared" si="58"/>
        <v>4.8474817247680664E-2</v>
      </c>
      <c r="M1083" s="4">
        <f t="shared" si="49"/>
        <v>356</v>
      </c>
      <c r="N1083" s="4">
        <f>+'[2]Marketshare 2018'!$BT$26</f>
        <v>242970340</v>
      </c>
      <c r="O1083" s="12">
        <f t="shared" si="53"/>
        <v>1.3903397429169795E-2</v>
      </c>
      <c r="P1083" s="4">
        <f>'[2]Marketshare 2018'!$BT$79</f>
        <v>4609278</v>
      </c>
      <c r="Q1083" s="29">
        <f t="shared" si="59"/>
        <v>0.21078375245307721</v>
      </c>
      <c r="R1083" s="49">
        <v>1904467.08</v>
      </c>
      <c r="S1083" s="11">
        <f t="shared" si="54"/>
        <v>0.19030896873654601</v>
      </c>
      <c r="T1083" s="4">
        <v>4105</v>
      </c>
      <c r="U1083" s="38">
        <f>[1]Data!$X1078</f>
        <v>887173.49</v>
      </c>
      <c r="V1083" s="38">
        <f>[1]Data!$Y1078</f>
        <v>8175701.3399999999</v>
      </c>
      <c r="W1083" s="51">
        <v>2502</v>
      </c>
      <c r="X1083" s="50">
        <f>'[4]From Apr 2018'!$BS$10</f>
        <v>192021404.61999997</v>
      </c>
      <c r="Y1083" s="11" t="e">
        <f t="shared" si="56"/>
        <v>#REF!</v>
      </c>
      <c r="Z1083" s="50">
        <f>'[4]From Apr 2018'!$BS$18</f>
        <v>2188309.5</v>
      </c>
      <c r="AA1083" s="29">
        <f t="shared" ref="AA1083:AA1110" si="60">(Z1083/0.15)/X1083</f>
        <v>7.5974498930836964E-2</v>
      </c>
    </row>
    <row r="1084" spans="1:27" ht="13" x14ac:dyDescent="0.3">
      <c r="A1084" s="35">
        <v>43688</v>
      </c>
      <c r="B1084" s="86">
        <f t="shared" si="50"/>
        <v>26662473.662299998</v>
      </c>
      <c r="C1084" s="13" t="e">
        <f t="shared" si="51"/>
        <v>#REF!</v>
      </c>
      <c r="D1084" s="47">
        <f>[1]Data!$AJ1079</f>
        <v>14281374.33</v>
      </c>
      <c r="E1084" s="91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2354688711.52</v>
      </c>
      <c r="J1084" s="48">
        <f t="shared" si="57"/>
        <v>-2.4179207616508269E-2</v>
      </c>
      <c r="K1084" s="4">
        <f>'[2]Marketshare 2018'!$BU$69</f>
        <v>10554220.7523</v>
      </c>
      <c r="L1084" s="29">
        <f t="shared" si="58"/>
        <v>4.9802387422284947E-2</v>
      </c>
      <c r="M1084" s="4">
        <f t="shared" si="49"/>
        <v>356</v>
      </c>
      <c r="N1084" s="4">
        <f>+'[2]Marketshare 2018'!$BU$26</f>
        <v>255836255</v>
      </c>
      <c r="O1084" s="12">
        <f t="shared" si="53"/>
        <v>7.7647164922762135E-2</v>
      </c>
      <c r="P1084" s="4">
        <f>'[2]Marketshare 2018'!$BU$79</f>
        <v>3719614.05</v>
      </c>
      <c r="Q1084" s="29">
        <f t="shared" si="59"/>
        <v>0.1615449108258718</v>
      </c>
      <c r="R1084" s="49">
        <v>1449047.6199999999</v>
      </c>
      <c r="S1084" s="11">
        <f t="shared" si="54"/>
        <v>-0.1588424001502261</v>
      </c>
      <c r="T1084" s="4">
        <v>4105</v>
      </c>
      <c r="U1084" s="38">
        <f>[1]Data!$X1079</f>
        <v>810919.56</v>
      </c>
      <c r="V1084" s="38">
        <f>[1]Data!$Y1079</f>
        <v>8312836.4700000007</v>
      </c>
      <c r="W1084" s="51">
        <v>2502</v>
      </c>
      <c r="X1084" s="50">
        <f>'[4]From Apr 2018'!$BT$10</f>
        <v>160616756.46000001</v>
      </c>
      <c r="Y1084" s="11" t="e">
        <f t="shared" si="56"/>
        <v>#REF!</v>
      </c>
      <c r="Z1084" s="50">
        <f>'[4]From Apr 2018'!$BT$18</f>
        <v>1815835.21</v>
      </c>
      <c r="AA1084" s="29">
        <f t="shared" si="60"/>
        <v>7.5369272381499222E-2</v>
      </c>
    </row>
    <row r="1085" spans="1:27" ht="13" x14ac:dyDescent="0.3">
      <c r="A1085" s="35">
        <v>43695</v>
      </c>
      <c r="B1085" s="86">
        <f t="shared" si="50"/>
        <v>24585955.421000004</v>
      </c>
      <c r="C1085" s="13" t="e">
        <f t="shared" si="51"/>
        <v>#REF!</v>
      </c>
      <c r="D1085" s="47">
        <f>[1]Data!$AJ1080</f>
        <v>10943189</v>
      </c>
      <c r="E1085" s="91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2150030705.23</v>
      </c>
      <c r="J1085" s="48">
        <f t="shared" si="57"/>
        <v>-7.387390574647601E-2</v>
      </c>
      <c r="K1085" s="4">
        <f>'[2]Marketshare 2018'!$BV$69</f>
        <v>9004339.2960000001</v>
      </c>
      <c r="L1085" s="29">
        <f t="shared" si="58"/>
        <v>4.6533388642604215E-2</v>
      </c>
      <c r="M1085" s="4">
        <f t="shared" si="49"/>
        <v>356</v>
      </c>
      <c r="N1085" s="4">
        <f>+'[2]Marketshare 2018'!$BV$26</f>
        <v>249124265</v>
      </c>
      <c r="O1085" s="12">
        <f t="shared" si="53"/>
        <v>0.11710441108559166</v>
      </c>
      <c r="P1085" s="4">
        <f>'[2]Marketshare 2018'!$BV$79</f>
        <v>3684739.2749999999</v>
      </c>
      <c r="Q1085" s="29">
        <f t="shared" si="59"/>
        <v>0.16434186970907871</v>
      </c>
      <c r="R1085" s="49">
        <v>1367465.98</v>
      </c>
      <c r="S1085" s="11">
        <f t="shared" si="54"/>
        <v>-4.1132619468083775E-2</v>
      </c>
      <c r="T1085" s="4">
        <v>4105</v>
      </c>
      <c r="U1085" s="38">
        <f>[1]Data!$X1080</f>
        <v>830234.21</v>
      </c>
      <c r="V1085" s="38">
        <f>[1]Data!$Y1080</f>
        <v>7970088.0600000005</v>
      </c>
      <c r="W1085" s="51">
        <v>2502</v>
      </c>
      <c r="X1085" s="50">
        <f>'[4]From Apr 2018'!$BU$10</f>
        <v>152633033.63</v>
      </c>
      <c r="Y1085" s="11" t="e">
        <f t="shared" si="56"/>
        <v>#REF!</v>
      </c>
      <c r="Z1085" s="50">
        <f>'[4]From Apr 2018'!$BU$18</f>
        <v>1729088.6</v>
      </c>
      <c r="AA1085" s="29">
        <f t="shared" si="60"/>
        <v>7.5522690332400319E-2</v>
      </c>
    </row>
    <row r="1086" spans="1:27" ht="13" x14ac:dyDescent="0.3">
      <c r="A1086" s="35">
        <v>43702</v>
      </c>
      <c r="B1086" s="86">
        <f t="shared" si="50"/>
        <v>26830763.563299995</v>
      </c>
      <c r="C1086" s="13" t="e">
        <f t="shared" si="51"/>
        <v>#REF!</v>
      </c>
      <c r="D1086" s="47">
        <f>[1]Data!$AJ1081</f>
        <v>6672401.5700000003</v>
      </c>
      <c r="E1086" s="91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2322814251.1599998</v>
      </c>
      <c r="J1086" s="48">
        <f t="shared" si="57"/>
        <v>0.11227997111130628</v>
      </c>
      <c r="K1086" s="4">
        <f>'[2]Marketshare 2018'!$BW$69</f>
        <v>10650767.2533</v>
      </c>
      <c r="L1086" s="29">
        <f t="shared" si="58"/>
        <v>5.094762024595844E-2</v>
      </c>
      <c r="M1086" s="4">
        <f t="shared" si="49"/>
        <v>356</v>
      </c>
      <c r="N1086" s="4">
        <f>+'[2]Marketshare 2018'!$BW$26</f>
        <v>259636915</v>
      </c>
      <c r="O1086" s="12">
        <f t="shared" si="53"/>
        <v>0.24091774136044841</v>
      </c>
      <c r="P1086" s="4">
        <f>'[2]Marketshare 2018'!$BW$79</f>
        <v>5169286.8</v>
      </c>
      <c r="Q1086" s="29">
        <f t="shared" si="59"/>
        <v>0.22121861985611715</v>
      </c>
      <c r="R1086" s="49">
        <v>1500744.6500000001</v>
      </c>
      <c r="S1086" s="11">
        <f t="shared" si="54"/>
        <v>0.23646574966540967</v>
      </c>
      <c r="T1086" s="4">
        <v>4105</v>
      </c>
      <c r="U1086" s="38">
        <f>[1]Data!$X1081</f>
        <v>1038448.77</v>
      </c>
      <c r="V1086" s="38">
        <f>[1]Data!$Y1081</f>
        <v>6705924.2799999993</v>
      </c>
      <c r="W1086" s="51">
        <v>2472</v>
      </c>
      <c r="X1086" s="50">
        <f>'[4]From Apr 2018'!$BV$10</f>
        <v>156545816.64999998</v>
      </c>
      <c r="Y1086" s="11" t="e">
        <f t="shared" si="56"/>
        <v>#REF!</v>
      </c>
      <c r="Z1086" s="50">
        <f>'[4]From Apr 2018'!$BV$18</f>
        <v>1765591.81</v>
      </c>
      <c r="AA1086" s="29">
        <f t="shared" si="60"/>
        <v>7.5189566342631936E-2</v>
      </c>
    </row>
    <row r="1087" spans="1:27" ht="13" x14ac:dyDescent="0.3">
      <c r="A1087" s="35">
        <v>43709</v>
      </c>
      <c r="B1087" s="86">
        <f t="shared" si="50"/>
        <v>26701271.1206</v>
      </c>
      <c r="C1087" s="13" t="e">
        <f t="shared" si="51"/>
        <v>#REF!</v>
      </c>
      <c r="D1087" s="47">
        <f>[1]Data!$AJ1082</f>
        <v>11693952.810000001</v>
      </c>
      <c r="E1087" s="91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2459329523.6700001</v>
      </c>
      <c r="J1087" s="48">
        <f t="shared" si="57"/>
        <v>7.1928948961780481E-2</v>
      </c>
      <c r="K1087" s="4">
        <f>'[2]Marketshare 2018'!$BX$69</f>
        <v>11179905.240599999</v>
      </c>
      <c r="L1087" s="29">
        <f t="shared" si="58"/>
        <v>5.0510176917905512E-2</v>
      </c>
      <c r="M1087" s="4">
        <f t="shared" si="49"/>
        <v>356</v>
      </c>
      <c r="N1087" s="4">
        <f>+'[2]Marketshare 2018'!$BX$26</f>
        <v>266443195</v>
      </c>
      <c r="O1087" s="12">
        <f t="shared" si="53"/>
        <v>0.22872759160635647</v>
      </c>
      <c r="P1087" s="4">
        <f>'[2]Marketshare 2018'!$BX$79</f>
        <v>2517748.65</v>
      </c>
      <c r="Q1087" s="29">
        <f t="shared" si="59"/>
        <v>0.10499418084218665</v>
      </c>
      <c r="R1087" s="49">
        <v>1843621.2400000002</v>
      </c>
      <c r="S1087" s="11">
        <f t="shared" si="54"/>
        <v>0.2667389575368313</v>
      </c>
      <c r="T1087" s="4">
        <v>4105</v>
      </c>
      <c r="U1087" s="38">
        <f>[1]Data!$X1082</f>
        <v>872379.07</v>
      </c>
      <c r="V1087" s="38">
        <f>[1]Data!$Y1082</f>
        <v>8180244.1299999999</v>
      </c>
      <c r="W1087" s="51">
        <v>2502</v>
      </c>
      <c r="X1087" s="50">
        <f>'[4]From Apr 2018'!$BW$10</f>
        <v>189063975.09</v>
      </c>
      <c r="Y1087" s="11" t="e">
        <f t="shared" si="56"/>
        <v>#REF!</v>
      </c>
      <c r="Z1087" s="50">
        <f>'[4]From Apr 2018'!$BW$18</f>
        <v>2107372.79</v>
      </c>
      <c r="AA1087" s="29">
        <f t="shared" si="60"/>
        <v>7.4308984176628706E-2</v>
      </c>
    </row>
    <row r="1088" spans="1:27" ht="13" x14ac:dyDescent="0.3">
      <c r="A1088" s="35">
        <v>43716</v>
      </c>
      <c r="B1088" s="86">
        <f t="shared" si="50"/>
        <v>25860518.043699995</v>
      </c>
      <c r="C1088" s="13" t="e">
        <f t="shared" si="51"/>
        <v>#REF!</v>
      </c>
      <c r="D1088" s="47">
        <f>[1]Data!$AJ1083</f>
        <v>12282085.969999999</v>
      </c>
      <c r="E1088" s="91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2367171164.7200003</v>
      </c>
      <c r="J1088" s="48">
        <f t="shared" si="57"/>
        <v>1.3841793201836206E-2</v>
      </c>
      <c r="K1088" s="4">
        <f>'[2]Marketshare 2018'!$BY$69</f>
        <v>9540105.1586999986</v>
      </c>
      <c r="L1088" s="29">
        <f t="shared" si="58"/>
        <v>4.4779680493674097E-2</v>
      </c>
      <c r="M1088" s="4">
        <f t="shared" si="49"/>
        <v>356</v>
      </c>
      <c r="N1088" s="4">
        <f>+'[2]Marketshare 2018'!$BY$26</f>
        <v>253249815</v>
      </c>
      <c r="O1088" s="12">
        <f t="shared" si="53"/>
        <v>3.3825636085925481E-2</v>
      </c>
      <c r="P1088" s="4">
        <f>'[2]Marketshare 2018'!$BY$79</f>
        <v>4221492.5249999994</v>
      </c>
      <c r="Q1088" s="29">
        <f t="shared" si="59"/>
        <v>0.1852142419136614</v>
      </c>
      <c r="R1088" s="49">
        <v>1611581.28</v>
      </c>
      <c r="S1088" s="11">
        <f t="shared" si="54"/>
        <v>-1.0293405907419451E-2</v>
      </c>
      <c r="T1088" s="4">
        <v>4105</v>
      </c>
      <c r="U1088" s="38">
        <f>[1]Data!$X1083</f>
        <v>867225.05</v>
      </c>
      <c r="V1088" s="38">
        <f>[1]Data!$Y1083</f>
        <v>7740791.0199999996</v>
      </c>
      <c r="W1088" s="51">
        <v>2502</v>
      </c>
      <c r="X1088" s="50">
        <f>'[4]From Apr 2018'!$BX$10</f>
        <v>164446233.28</v>
      </c>
      <c r="Y1088" s="11" t="e">
        <f t="shared" si="56"/>
        <v>#REF!</v>
      </c>
      <c r="Z1088" s="50">
        <f>'[4]From Apr 2018'!$BX$18</f>
        <v>1879323.0099999998</v>
      </c>
      <c r="AA1088" s="29">
        <f t="shared" si="60"/>
        <v>7.6187941899125422E-2</v>
      </c>
    </row>
    <row r="1089" spans="1:27" ht="13" x14ac:dyDescent="0.3">
      <c r="A1089" s="35">
        <v>43723</v>
      </c>
      <c r="B1089" s="86">
        <f t="shared" si="50"/>
        <v>24821515.117099997</v>
      </c>
      <c r="C1089" s="13" t="e">
        <f t="shared" si="51"/>
        <v>#REF!</v>
      </c>
      <c r="D1089" s="47">
        <f>[1]Data!$AJ1084</f>
        <v>14880769</v>
      </c>
      <c r="E1089" s="91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2270836990.1900001</v>
      </c>
      <c r="J1089" s="48">
        <f t="shared" si="57"/>
        <v>3.4993373688637863E-2</v>
      </c>
      <c r="K1089" s="4">
        <f>'[2]Marketshare 2018'!$BZ$69</f>
        <v>9175222.9070999995</v>
      </c>
      <c r="L1089" s="29">
        <f t="shared" si="58"/>
        <v>4.4893984742370316E-2</v>
      </c>
      <c r="M1089" s="4">
        <f t="shared" si="49"/>
        <v>356</v>
      </c>
      <c r="N1089" s="4">
        <f>+'[2]Marketshare 2018'!$BZ$26</f>
        <v>268152390</v>
      </c>
      <c r="O1089" s="12">
        <f t="shared" si="53"/>
        <v>0.16998048377378283</v>
      </c>
      <c r="P1089" s="4">
        <f>'[2]Marketshare 2018'!$BZ$79</f>
        <v>4409638.2</v>
      </c>
      <c r="Q1089" s="29">
        <f t="shared" si="59"/>
        <v>0.18271692450699398</v>
      </c>
      <c r="R1089" s="49">
        <v>1466034.33</v>
      </c>
      <c r="S1089" s="11">
        <f t="shared" si="54"/>
        <v>-9.4741404951533714E-2</v>
      </c>
      <c r="T1089" s="4">
        <v>4105</v>
      </c>
      <c r="U1089" s="38">
        <f>[1]Data!$X1084</f>
        <v>1326282.3700000001</v>
      </c>
      <c r="V1089" s="38">
        <f>[1]Data!$Y1084</f>
        <v>6751270.6999999993</v>
      </c>
      <c r="W1089" s="51">
        <v>2487</v>
      </c>
      <c r="X1089" s="50">
        <f>'[4]From Apr 2018'!$BY$10</f>
        <v>157557488.27000001</v>
      </c>
      <c r="Y1089" s="11" t="e">
        <f t="shared" si="56"/>
        <v>#REF!</v>
      </c>
      <c r="Z1089" s="50">
        <f>'[4]From Apr 2018'!$BY$18</f>
        <v>1693066.6099999999</v>
      </c>
      <c r="AA1089" s="29">
        <f t="shared" si="60"/>
        <v>7.1638046894928017E-2</v>
      </c>
    </row>
    <row r="1090" spans="1:27" ht="13" x14ac:dyDescent="0.3">
      <c r="A1090" s="35">
        <v>43730</v>
      </c>
      <c r="B1090" s="86">
        <f t="shared" si="50"/>
        <v>22888626.052199997</v>
      </c>
      <c r="C1090" s="13" t="e">
        <f t="shared" si="51"/>
        <v>#REF!</v>
      </c>
      <c r="D1090" s="47">
        <f>[1]Data!$AJ1085</f>
        <v>15893026</v>
      </c>
      <c r="E1090" s="91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2164240668.9499998</v>
      </c>
      <c r="J1090" s="48">
        <f t="shared" si="57"/>
        <v>2.4213031956795694E-2</v>
      </c>
      <c r="K1090" s="4">
        <f>'[2]Marketshare 2018'!$CA$69</f>
        <v>8955325.0421999991</v>
      </c>
      <c r="L1090" s="29">
        <f t="shared" si="58"/>
        <v>4.5976222980910454E-2</v>
      </c>
      <c r="M1090" s="4">
        <f t="shared" si="49"/>
        <v>356</v>
      </c>
      <c r="N1090" s="4">
        <f>+'[2]Marketshare 2018'!$CA$26</f>
        <v>234581010</v>
      </c>
      <c r="O1090" s="12">
        <f t="shared" si="53"/>
        <v>5.0067403804125554E-2</v>
      </c>
      <c r="P1090" s="4">
        <f>'[2]Marketshare 2018'!$CA$79</f>
        <v>2300407.1999999997</v>
      </c>
      <c r="Q1090" s="29">
        <f t="shared" si="59"/>
        <v>0.10896056760945823</v>
      </c>
      <c r="R1090" s="49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772290.45</v>
      </c>
      <c r="V1090" s="38">
        <f>[1]Data!$Y1085</f>
        <v>7938566.3799999999</v>
      </c>
      <c r="W1090" s="51">
        <v>2487</v>
      </c>
      <c r="X1090" s="50">
        <f>'[4]From Apr 2018'!$BZ$10</f>
        <v>146288411.09999999</v>
      </c>
      <c r="Y1090" s="11" t="e">
        <f t="shared" si="56"/>
        <v>#REF!</v>
      </c>
      <c r="Z1090" s="50">
        <f>'[4]From Apr 2018'!$BZ$18</f>
        <v>1650331.0699999998</v>
      </c>
      <c r="AA1090" s="29">
        <f t="shared" si="60"/>
        <v>7.5209013828254873E-2</v>
      </c>
    </row>
    <row r="1091" spans="1:27" ht="13" x14ac:dyDescent="0.3">
      <c r="A1091" s="35">
        <v>43737</v>
      </c>
      <c r="B1091" s="86">
        <f t="shared" si="50"/>
        <v>27927567.961800002</v>
      </c>
      <c r="C1091" s="13" t="e">
        <f t="shared" si="51"/>
        <v>#REF!</v>
      </c>
      <c r="D1091" s="47">
        <f>[1]Data!$AJ1086</f>
        <v>13524979</v>
      </c>
      <c r="E1091" s="91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2767776723.8800001</v>
      </c>
      <c r="J1091" s="48">
        <f t="shared" si="57"/>
        <v>0.25008451561513279</v>
      </c>
      <c r="K1091" s="4">
        <f>'[2]Marketshare 2018'!$CB$69</f>
        <v>11690225.0568</v>
      </c>
      <c r="L1091" s="29">
        <f t="shared" si="58"/>
        <v>4.6929865548515824E-2</v>
      </c>
      <c r="M1091" s="4">
        <f t="shared" si="49"/>
        <v>356</v>
      </c>
      <c r="N1091" s="4">
        <f>+'[2]Marketshare 2018'!$CB$26</f>
        <v>298663841</v>
      </c>
      <c r="O1091" s="12">
        <f t="shared" si="53"/>
        <v>0.34503195400577691</v>
      </c>
      <c r="P1091" s="4">
        <f>'[2]Marketshare 2018'!$CB$79</f>
        <v>5086833.6150000002</v>
      </c>
      <c r="Q1091" s="29">
        <f t="shared" si="59"/>
        <v>0.18924411241332695</v>
      </c>
      <c r="R1091" s="49">
        <v>1873647.6100000003</v>
      </c>
      <c r="S1091" s="11">
        <f t="shared" si="54"/>
        <v>0.42386325976926376</v>
      </c>
      <c r="T1091" s="4">
        <v>4105</v>
      </c>
      <c r="U1091" s="38">
        <f>[1]Data!$X1086</f>
        <v>952633.08</v>
      </c>
      <c r="V1091" s="38">
        <f>[1]Data!$Y1086</f>
        <v>6304540.5100000007</v>
      </c>
      <c r="W1091" s="51">
        <v>2487</v>
      </c>
      <c r="X1091" s="50">
        <f>'[4]From Apr 2018'!$CA$10</f>
        <v>182390605.79000002</v>
      </c>
      <c r="Y1091" s="11" t="e">
        <f t="shared" si="56"/>
        <v>#REF!</v>
      </c>
      <c r="Z1091" s="50">
        <f>'[4]From Apr 2018'!$CA$18</f>
        <v>2019688.0899999999</v>
      </c>
      <c r="AA1091" s="29">
        <f t="shared" si="60"/>
        <v>7.3822811259092222E-2</v>
      </c>
    </row>
    <row r="1092" spans="1:27" ht="13" x14ac:dyDescent="0.3">
      <c r="A1092" s="35">
        <v>43744</v>
      </c>
      <c r="B1092" s="86">
        <f t="shared" si="50"/>
        <v>30838065.316999994</v>
      </c>
      <c r="C1092" s="13" t="e">
        <f t="shared" si="51"/>
        <v>#REF!</v>
      </c>
      <c r="D1092" s="47">
        <f>[1]Data!$AJ1087</f>
        <v>14511958</v>
      </c>
      <c r="E1092" s="91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2527827330.6799998</v>
      </c>
      <c r="J1092" s="48">
        <f t="shared" si="57"/>
        <v>8.1461880646540585E-3</v>
      </c>
      <c r="K1092" s="4">
        <f>'[2]Marketshare 2018'!$CC$69</f>
        <v>10854031.751999998</v>
      </c>
      <c r="L1092" s="29">
        <f t="shared" si="58"/>
        <v>4.7709094421238732E-2</v>
      </c>
      <c r="M1092" s="4">
        <f t="shared" si="49"/>
        <v>356</v>
      </c>
      <c r="N1092" s="4">
        <f>+'[2]Marketshare 2018'!$CC$26</f>
        <v>250220750</v>
      </c>
      <c r="O1092" s="12">
        <f t="shared" si="53"/>
        <v>-3.7498025183371197E-3</v>
      </c>
      <c r="P1092" s="4">
        <f>'[2]Marketshare 2018'!$CC$79</f>
        <v>5607961.4249999998</v>
      </c>
      <c r="Q1092" s="29">
        <f t="shared" si="59"/>
        <v>0.24902284282978129</v>
      </c>
      <c r="R1092" s="49">
        <v>1719339.79</v>
      </c>
      <c r="S1092" s="11">
        <f t="shared" si="54"/>
        <v>-3.443578431941019E-2</v>
      </c>
      <c r="T1092" s="4">
        <v>4105</v>
      </c>
      <c r="U1092" s="38">
        <f>[1]Data!$X1087</f>
        <v>1306614.45</v>
      </c>
      <c r="V1092" s="38">
        <f>[1]Data!$Y1087</f>
        <v>9222370.1099999994</v>
      </c>
      <c r="W1092" s="51">
        <v>2498</v>
      </c>
      <c r="X1092" s="50">
        <f>'[4]From Apr 2018'!$CB$10</f>
        <v>189489335.46999997</v>
      </c>
      <c r="Y1092" s="11" t="e">
        <f t="shared" si="56"/>
        <v>#REF!</v>
      </c>
      <c r="Z1092" s="50">
        <f>'[4]From Apr 2018'!$CB$18</f>
        <v>2127747.79</v>
      </c>
      <c r="AA1092" s="29">
        <f t="shared" si="60"/>
        <v>7.4859016374103235E-2</v>
      </c>
    </row>
    <row r="1093" spans="1:27" ht="13" x14ac:dyDescent="0.3">
      <c r="A1093" s="35">
        <v>43751</v>
      </c>
      <c r="B1093" s="86">
        <f t="shared" si="50"/>
        <v>26535907.463599999</v>
      </c>
      <c r="C1093" s="13" t="e">
        <f t="shared" si="51"/>
        <v>#REF!</v>
      </c>
      <c r="D1093" s="47">
        <f>[1]Data!$AJ1088</f>
        <v>12420556.189999999</v>
      </c>
      <c r="E1093" s="91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2321442259.0699997</v>
      </c>
      <c r="J1093" s="48">
        <f t="shared" si="57"/>
        <v>-9.8060154465697824E-3</v>
      </c>
      <c r="K1093" s="4">
        <f>'[2]Marketshare 2018'!$CD$69</f>
        <v>9924189.8885999992</v>
      </c>
      <c r="L1093" s="29">
        <f t="shared" si="58"/>
        <v>4.7500115977114642E-2</v>
      </c>
      <c r="M1093" s="4">
        <f t="shared" si="49"/>
        <v>356</v>
      </c>
      <c r="N1093" s="4">
        <f>+'[2]Marketshare 2018'!$CD$26</f>
        <v>266308005</v>
      </c>
      <c r="O1093" s="12">
        <f t="shared" si="53"/>
        <v>8.8442401138845161E-2</v>
      </c>
      <c r="P1093" s="4">
        <f>'[2]Marketshare 2018'!$CD$79</f>
        <v>4925098.5750000002</v>
      </c>
      <c r="Q1093" s="29">
        <f t="shared" si="59"/>
        <v>0.20548881923395435</v>
      </c>
      <c r="R1093" s="49">
        <v>1441374.62</v>
      </c>
      <c r="S1093" s="11">
        <f t="shared" si="54"/>
        <v>-0.18052526003729119</v>
      </c>
      <c r="T1093" s="4">
        <v>4105</v>
      </c>
      <c r="U1093" s="38">
        <f>[1]Data!$X1088</f>
        <v>1063932.07</v>
      </c>
      <c r="V1093" s="38">
        <f>[1]Data!$Y1088</f>
        <v>7381448.8799999999</v>
      </c>
      <c r="W1093" s="51">
        <v>2494</v>
      </c>
      <c r="X1093" s="50">
        <f>'[4]From Apr 2018'!$CC$10</f>
        <v>155842221.05000001</v>
      </c>
      <c r="Y1093" s="11" t="e">
        <f t="shared" si="56"/>
        <v>#REF!</v>
      </c>
      <c r="Z1093" s="50">
        <f>'[4]From Apr 2018'!$CC$18</f>
        <v>1799863.43</v>
      </c>
      <c r="AA1093" s="29">
        <f t="shared" si="60"/>
        <v>7.6995113727771985E-2</v>
      </c>
    </row>
    <row r="1094" spans="1:27" ht="13" x14ac:dyDescent="0.3">
      <c r="A1094" s="35">
        <v>43758</v>
      </c>
      <c r="B1094" s="86">
        <f t="shared" si="50"/>
        <v>25211419.592099998</v>
      </c>
      <c r="C1094" s="13" t="e">
        <f t="shared" si="51"/>
        <v>#REF!</v>
      </c>
      <c r="D1094" s="47">
        <f>[1]Data!$AJ1089</f>
        <v>18165205</v>
      </c>
      <c r="E1094" s="91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2248298348.3000002</v>
      </c>
      <c r="J1094" s="48">
        <f t="shared" si="57"/>
        <v>5.121747371954033E-3</v>
      </c>
      <c r="K1094" s="4">
        <f>'[2]Marketshare 2018'!$CE$69</f>
        <v>8733977.8370999992</v>
      </c>
      <c r="L1094" s="29">
        <f t="shared" si="58"/>
        <v>4.3163398782629432E-2</v>
      </c>
      <c r="M1094" s="4">
        <f t="shared" si="49"/>
        <v>356</v>
      </c>
      <c r="N1094" s="4">
        <f>+'[2]Marketshare 2018'!$CE$26</f>
        <v>257630550</v>
      </c>
      <c r="O1094" s="12">
        <f t="shared" si="53"/>
        <v>3.9257533703489944E-2</v>
      </c>
      <c r="P1094" s="4">
        <f>'[2]Marketshare 2018'!$CE$79</f>
        <v>4606453.5750000002</v>
      </c>
      <c r="Q1094" s="29">
        <f t="shared" si="59"/>
        <v>0.19866750080687251</v>
      </c>
      <c r="R1094" s="49">
        <v>1290382.5</v>
      </c>
      <c r="S1094" s="11">
        <f t="shared" si="54"/>
        <v>-5.8155909659868943E-2</v>
      </c>
      <c r="T1094" s="4">
        <v>4105</v>
      </c>
      <c r="U1094" s="38">
        <f>[1]Data!$X1089</f>
        <v>1045236.35</v>
      </c>
      <c r="V1094" s="38">
        <f>[1]Data!$Y1089</f>
        <v>7936003.96</v>
      </c>
      <c r="W1094" s="51">
        <v>2494</v>
      </c>
      <c r="X1094" s="50">
        <f>'[4]From Apr 2018'!$CD$10</f>
        <v>143165031.02000001</v>
      </c>
      <c r="Y1094" s="11" t="e">
        <f t="shared" si="56"/>
        <v>#REF!</v>
      </c>
      <c r="Z1094" s="50">
        <f>'[4]From Apr 2018'!$CD$18</f>
        <v>1599365.3699999999</v>
      </c>
      <c r="AA1094" s="29">
        <f t="shared" si="60"/>
        <v>7.4476537489873956E-2</v>
      </c>
    </row>
    <row r="1095" spans="1:27" ht="13" x14ac:dyDescent="0.3">
      <c r="A1095" s="35">
        <v>43765</v>
      </c>
      <c r="B1095" s="86">
        <f t="shared" si="50"/>
        <v>24826694.014600001</v>
      </c>
      <c r="C1095" s="13" t="e">
        <f t="shared" si="51"/>
        <v>#REF!</v>
      </c>
      <c r="D1095" s="47">
        <f>[1]Data!$AJ1090</f>
        <v>15897531.5</v>
      </c>
      <c r="E1095" s="91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2326898382.0099998</v>
      </c>
      <c r="J1095" s="48">
        <f t="shared" si="57"/>
        <v>5.158518466333506E-2</v>
      </c>
      <c r="K1095" s="4">
        <f>'[2]Marketshare 2018'!$CF$69</f>
        <v>10027046.1996</v>
      </c>
      <c r="L1095" s="29">
        <f t="shared" si="58"/>
        <v>4.7879883926758092E-2</v>
      </c>
      <c r="M1095" s="4">
        <f t="shared" si="49"/>
        <v>356</v>
      </c>
      <c r="N1095" s="4">
        <f>+'[2]Marketshare 2018'!$CF$26</f>
        <v>207716090</v>
      </c>
      <c r="O1095" s="12">
        <f t="shared" si="53"/>
        <v>-2.8521404278676332E-3</v>
      </c>
      <c r="P1095" s="4">
        <f>'[2]Marketshare 2018'!$CF$79</f>
        <v>2518548.9750000001</v>
      </c>
      <c r="Q1095" s="29">
        <f t="shared" si="59"/>
        <v>0.13472176132335248</v>
      </c>
      <c r="R1095" s="49">
        <v>1579830.76</v>
      </c>
      <c r="S1095" s="11">
        <f t="shared" si="54"/>
        <v>0.18183231295991997</v>
      </c>
      <c r="T1095" s="4">
        <v>4105</v>
      </c>
      <c r="U1095" s="38">
        <f>[1]Data!$X1090</f>
        <v>1130836</v>
      </c>
      <c r="V1095" s="38">
        <f>[1]Data!$Y1090</f>
        <v>7761820.0800000001</v>
      </c>
      <c r="W1095" s="51">
        <v>2494</v>
      </c>
      <c r="X1095" s="50">
        <f>'[4]From Apr 2018'!$CE$10</f>
        <v>164686569.36000001</v>
      </c>
      <c r="Y1095" s="11" t="e">
        <f t="shared" si="56"/>
        <v>#REF!</v>
      </c>
      <c r="Z1095" s="50">
        <f>'[4]From Apr 2018'!$CE$18</f>
        <v>1808612</v>
      </c>
      <c r="AA1095" s="29">
        <f t="shared" si="60"/>
        <v>7.3214308733192332E-2</v>
      </c>
    </row>
    <row r="1096" spans="1:27" ht="13" x14ac:dyDescent="0.3">
      <c r="A1096" s="35">
        <v>43772</v>
      </c>
      <c r="B1096" s="86">
        <f t="shared" si="50"/>
        <v>27156560.429400001</v>
      </c>
      <c r="C1096" s="13" t="e">
        <f t="shared" si="51"/>
        <v>#REF!</v>
      </c>
      <c r="D1096" s="47">
        <f>[1]Data!$AJ1091</f>
        <v>14637128.130000001</v>
      </c>
      <c r="E1096" s="91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2525583738.4699998</v>
      </c>
      <c r="J1096" s="48">
        <f t="shared" si="57"/>
        <v>8.5437976039667296E-2</v>
      </c>
      <c r="K1096" s="4">
        <f>'[2]Marketshare 2018'!$CG$69</f>
        <v>11522164.3794</v>
      </c>
      <c r="L1096" s="29">
        <f t="shared" si="58"/>
        <v>5.0690874632237322E-2</v>
      </c>
      <c r="M1096" s="4">
        <f t="shared" si="49"/>
        <v>356</v>
      </c>
      <c r="N1096" s="4">
        <f>+'[2]Marketshare 2018'!$CG$26</f>
        <v>252219975</v>
      </c>
      <c r="O1096" s="12">
        <f t="shared" si="53"/>
        <v>9.0455101408184024E-2</v>
      </c>
      <c r="P1096" s="4">
        <f>'[2]Marketshare 2018'!$CG$79</f>
        <v>3280675.05</v>
      </c>
      <c r="Q1096" s="29">
        <f t="shared" si="59"/>
        <v>0.14452441762394116</v>
      </c>
      <c r="R1096" s="49">
        <v>1961646.1500000001</v>
      </c>
      <c r="S1096" s="11">
        <f t="shared" si="54"/>
        <v>0.32948049921441824</v>
      </c>
      <c r="T1096" s="4">
        <v>4105</v>
      </c>
      <c r="U1096" s="38">
        <f>[1]Data!$X1091</f>
        <v>781323.41</v>
      </c>
      <c r="V1096" s="38">
        <f>[1]Data!$Y1091</f>
        <v>7546635.96</v>
      </c>
      <c r="W1096" s="51">
        <v>2494</v>
      </c>
      <c r="X1096" s="50">
        <f>'[4]From Apr 2018'!$CF$10</f>
        <v>190212953.44999999</v>
      </c>
      <c r="Y1096" s="11" t="e">
        <f t="shared" si="56"/>
        <v>#REF!</v>
      </c>
      <c r="Z1096" s="50">
        <f>'[4]From Apr 2018'!$CF$18</f>
        <v>2064115.4800000002</v>
      </c>
      <c r="AA1096" s="29">
        <f t="shared" si="60"/>
        <v>7.2344020830757305E-2</v>
      </c>
    </row>
    <row r="1097" spans="1:27" ht="13" x14ac:dyDescent="0.3">
      <c r="A1097" s="35">
        <v>43779</v>
      </c>
      <c r="B1097" s="86">
        <f t="shared" si="50"/>
        <v>27531899.334200002</v>
      </c>
      <c r="C1097" s="13" t="e">
        <f t="shared" si="51"/>
        <v>#REF!</v>
      </c>
      <c r="D1097" s="47">
        <f>[1]Data!$AJ1092</f>
        <v>9424229</v>
      </c>
      <c r="E1097" s="91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2290232223.0099998</v>
      </c>
      <c r="J1097" s="48">
        <f t="shared" si="57"/>
        <v>-7.3161127764310607E-2</v>
      </c>
      <c r="K1097" s="4">
        <f>'[2]Marketshare 2018'!$CH$69</f>
        <v>9613079.5842000004</v>
      </c>
      <c r="L1097" s="29">
        <f t="shared" si="58"/>
        <v>4.6638063296314751E-2</v>
      </c>
      <c r="M1097" s="4">
        <f t="shared" si="49"/>
        <v>356</v>
      </c>
      <c r="N1097" s="4">
        <f>+'[2]Marketshare 2018'!$CH$26</f>
        <v>283316220</v>
      </c>
      <c r="O1097" s="12">
        <f t="shared" si="53"/>
        <v>0.12650857721762265</v>
      </c>
      <c r="P1097" s="4">
        <f>'[2]Marketshare 2018'!$CH$79</f>
        <v>6552201.5999999996</v>
      </c>
      <c r="Q1097" s="29">
        <f t="shared" si="59"/>
        <v>0.25696460301496327</v>
      </c>
      <c r="R1097" s="49">
        <v>1572350.7799999998</v>
      </c>
      <c r="S1097" s="11">
        <f t="shared" si="54"/>
        <v>-0.10426066816840063</v>
      </c>
      <c r="T1097" s="4">
        <v>4105</v>
      </c>
      <c r="U1097" s="38">
        <f>[1]Data!$X1092</f>
        <v>1001891.21</v>
      </c>
      <c r="V1097" s="38">
        <f>[1]Data!$Y1092</f>
        <v>6901673.1700000009</v>
      </c>
      <c r="W1097" s="51">
        <v>2494</v>
      </c>
      <c r="X1097" s="50">
        <f>'[4]From Apr 2018'!$CG$10</f>
        <v>166862129.5</v>
      </c>
      <c r="Y1097" s="11" t="e">
        <f t="shared" si="56"/>
        <v>#REF!</v>
      </c>
      <c r="Z1097" s="50">
        <f>'[4]From Apr 2018'!$CG$18</f>
        <v>1890702.9900000002</v>
      </c>
      <c r="AA1097" s="29">
        <f t="shared" si="60"/>
        <v>7.5539528578292547E-2</v>
      </c>
    </row>
    <row r="1098" spans="1:27" ht="13" x14ac:dyDescent="0.3">
      <c r="A1098" s="35">
        <v>43786</v>
      </c>
      <c r="B1098" s="86">
        <f t="shared" si="50"/>
        <v>24447606.800099999</v>
      </c>
      <c r="C1098" s="13" t="e">
        <f t="shared" si="51"/>
        <v>#REF!</v>
      </c>
      <c r="D1098" s="47">
        <f>[1]Data!$AJ1093</f>
        <v>10024378</v>
      </c>
      <c r="E1098" s="91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2171014799.21</v>
      </c>
      <c r="J1098" s="48">
        <f t="shared" si="57"/>
        <v>-1.5359002452463355E-2</v>
      </c>
      <c r="K1098" s="4">
        <f>'[2]Marketshare 2018'!$CI$69</f>
        <v>9387801.8451000005</v>
      </c>
      <c r="L1098" s="29">
        <f t="shared" si="58"/>
        <v>4.8046153083782052E-2</v>
      </c>
      <c r="M1098" s="4">
        <f t="shared" si="49"/>
        <v>356</v>
      </c>
      <c r="N1098" s="4">
        <f>+'[2]Marketshare 2018'!$CI$26</f>
        <v>272901430</v>
      </c>
      <c r="O1098" s="12">
        <f t="shared" si="53"/>
        <v>7.0688891708036605E-2</v>
      </c>
      <c r="P1098" s="4">
        <f>'[2]Marketshare 2018'!$CI$79</f>
        <v>5223438.2249999996</v>
      </c>
      <c r="Q1098" s="29">
        <f t="shared" si="59"/>
        <v>0.21267093580271823</v>
      </c>
      <c r="R1098" s="49">
        <v>1376627.04</v>
      </c>
      <c r="S1098" s="11">
        <f t="shared" si="54"/>
        <v>7.0416770561976261E-3</v>
      </c>
      <c r="T1098" s="4">
        <v>4105</v>
      </c>
      <c r="U1098" s="38">
        <f>[1]Data!$X1093</f>
        <v>1488010.2</v>
      </c>
      <c r="V1098" s="38">
        <f>[1]Data!$Y1093</f>
        <v>5228160.7700000005</v>
      </c>
      <c r="W1098" s="51">
        <v>2494</v>
      </c>
      <c r="X1098" s="50">
        <f>'[4]From Apr 2018'!$CH$10</f>
        <v>155047619.80000001</v>
      </c>
      <c r="Y1098" s="11" t="e">
        <f t="shared" si="56"/>
        <v>#REF!</v>
      </c>
      <c r="Z1098" s="50">
        <f>'[4]From Apr 2018'!$CH$18</f>
        <v>1743568.72</v>
      </c>
      <c r="AA1098" s="29">
        <f t="shared" si="60"/>
        <v>7.496917064357711E-2</v>
      </c>
    </row>
    <row r="1099" spans="1:27" ht="13" x14ac:dyDescent="0.3">
      <c r="A1099" s="35">
        <v>43793</v>
      </c>
      <c r="B1099" s="86">
        <f t="shared" si="50"/>
        <v>22406075.613599997</v>
      </c>
      <c r="C1099" s="13" t="e">
        <f t="shared" si="51"/>
        <v>#REF!</v>
      </c>
      <c r="D1099" s="47">
        <f>[1]Data!$AJ1094</f>
        <v>15294382.75</v>
      </c>
      <c r="E1099" s="91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2273615180.8099999</v>
      </c>
      <c r="J1099" s="48">
        <f t="shared" si="57"/>
        <v>9.5903043097131491E-2</v>
      </c>
      <c r="K1099" s="4">
        <f>'[2]Marketshare 2018'!$CJ$69</f>
        <v>9425321.3735999987</v>
      </c>
      <c r="L1099" s="29">
        <f t="shared" si="58"/>
        <v>4.6061353708366032E-2</v>
      </c>
      <c r="M1099" s="4">
        <f t="shared" si="49"/>
        <v>356</v>
      </c>
      <c r="N1099" s="4">
        <f>+'[2]Marketshare 2018'!$CJ$26</f>
        <v>249245780</v>
      </c>
      <c r="O1099" s="12">
        <f t="shared" si="53"/>
        <v>0.15766807378165337</v>
      </c>
      <c r="P1099" s="4">
        <f>'[2]Marketshare 2018'!$CJ$79</f>
        <v>2058210.45</v>
      </c>
      <c r="Q1099" s="29">
        <f t="shared" si="59"/>
        <v>9.1752827269532905E-2</v>
      </c>
      <c r="R1099" s="49">
        <v>1430871.38</v>
      </c>
      <c r="S1099" s="11">
        <f t="shared" si="54"/>
        <v>4.8954457245746985E-2</v>
      </c>
      <c r="T1099" s="4">
        <v>4105</v>
      </c>
      <c r="U1099" s="38">
        <f>[1]Data!$X1094</f>
        <v>817623.9</v>
      </c>
      <c r="V1099" s="38">
        <f>[1]Data!$Y1094</f>
        <v>6902273.1400000006</v>
      </c>
      <c r="W1099" s="51">
        <v>2494</v>
      </c>
      <c r="X1099" s="50">
        <f>'[4]From Apr 2018'!$CI$10</f>
        <v>158370657.01000002</v>
      </c>
      <c r="Y1099" s="11" t="e">
        <f t="shared" si="56"/>
        <v>#REF!</v>
      </c>
      <c r="Z1099" s="50">
        <f>'[4]From Apr 2018'!$CI$18</f>
        <v>1771775.3699999999</v>
      </c>
      <c r="AA1099" s="29">
        <f t="shared" si="60"/>
        <v>7.4583486758245637E-2</v>
      </c>
    </row>
    <row r="1100" spans="1:27" ht="13" x14ac:dyDescent="0.3">
      <c r="A1100" s="35">
        <v>43800</v>
      </c>
      <c r="B1100" s="86">
        <f t="shared" si="50"/>
        <v>32438319.828399997</v>
      </c>
      <c r="C1100" s="13" t="e">
        <f t="shared" si="51"/>
        <v>#REF!</v>
      </c>
      <c r="D1100" s="47">
        <f>[1]Data!$AJ1095</f>
        <v>13621352</v>
      </c>
      <c r="E1100" s="91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2666795341.7600002</v>
      </c>
      <c r="J1100" s="48">
        <f t="shared" si="57"/>
        <v>0.18140973422240125</v>
      </c>
      <c r="K1100" s="4">
        <f>'[2]Marketshare 2018'!$CK$69</f>
        <v>11594012.918399999</v>
      </c>
      <c r="L1100" s="29">
        <f t="shared" si="58"/>
        <v>4.830605624013927E-2</v>
      </c>
      <c r="M1100" s="4">
        <f t="shared" si="49"/>
        <v>356</v>
      </c>
      <c r="N1100" s="4">
        <f>+'[2]Marketshare 2018'!$CK$26</f>
        <v>268650900</v>
      </c>
      <c r="O1100" s="12">
        <f t="shared" si="53"/>
        <v>8.4244682027696527E-2</v>
      </c>
      <c r="P1100" s="4">
        <f>'[2]Marketshare 2018'!$CK$79</f>
        <v>4802282.0999999996</v>
      </c>
      <c r="Q1100" s="29">
        <f t="shared" si="59"/>
        <v>0.19861720172908409</v>
      </c>
      <c r="R1100" s="49">
        <v>2159277.5</v>
      </c>
      <c r="S1100" s="11">
        <f t="shared" si="54"/>
        <v>0.37703543317513777</v>
      </c>
      <c r="T1100" s="4">
        <v>4105</v>
      </c>
      <c r="U1100" s="38">
        <f>[1]Data!$X1095</f>
        <v>849364.36</v>
      </c>
      <c r="V1100" s="38">
        <f>[1]Data!$Y1095</f>
        <v>10704038.84</v>
      </c>
      <c r="W1100" s="51">
        <v>2494</v>
      </c>
      <c r="X1100" s="50">
        <f>'[4]From Apr 2018'!$CJ$10</f>
        <v>207307992.15999997</v>
      </c>
      <c r="Y1100" s="11" t="e">
        <f t="shared" si="56"/>
        <v>#REF!</v>
      </c>
      <c r="Z1100" s="50">
        <f>'[4]From Apr 2018'!$CJ$18</f>
        <v>2329344.1100000003</v>
      </c>
      <c r="AA1100" s="29">
        <f t="shared" si="60"/>
        <v>7.4907679976699157E-2</v>
      </c>
    </row>
    <row r="1101" spans="1:27" ht="13" x14ac:dyDescent="0.3">
      <c r="A1101" s="35">
        <v>43807</v>
      </c>
      <c r="B1101" s="86">
        <f t="shared" si="50"/>
        <v>28144571.807999998</v>
      </c>
      <c r="C1101" s="13" t="e">
        <f t="shared" si="51"/>
        <v>#REF!</v>
      </c>
      <c r="D1101" s="47">
        <f>[1]Data!$AJ1096</f>
        <v>12473769</v>
      </c>
      <c r="E1101" s="91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2587336103.7199998</v>
      </c>
      <c r="J1101" s="48">
        <f t="shared" si="57"/>
        <v>2.5176247237065796E-2</v>
      </c>
      <c r="K1101" s="4">
        <f>'[2]Marketshare 2018'!$CL$69</f>
        <v>12323710.187999999</v>
      </c>
      <c r="L1101" s="29">
        <f t="shared" si="58"/>
        <v>5.2923202750166737E-2</v>
      </c>
      <c r="M1101" s="4">
        <f t="shared" si="49"/>
        <v>356</v>
      </c>
      <c r="N1101" s="4">
        <f>+'[2]Marketshare 2018'!$CL$26</f>
        <v>274992725</v>
      </c>
      <c r="O1101" s="12">
        <f t="shared" si="53"/>
        <v>0.13341767008211547</v>
      </c>
      <c r="P1101" s="4">
        <f>'[2]Marketshare 2018'!$CL$79</f>
        <v>4658586.3</v>
      </c>
      <c r="Q1101" s="29">
        <f t="shared" si="59"/>
        <v>0.18823068864821788</v>
      </c>
      <c r="R1101" s="49">
        <v>1646185.57</v>
      </c>
      <c r="S1101" s="11">
        <f t="shared" si="54"/>
        <v>-0.13098213214552934</v>
      </c>
      <c r="T1101" s="4">
        <v>4105</v>
      </c>
      <c r="U1101" s="38">
        <f>[1]Data!$X1096</f>
        <v>1214422.32</v>
      </c>
      <c r="V1101" s="38">
        <f>[1]Data!$Y1096</f>
        <v>6192066.5</v>
      </c>
      <c r="W1101" s="51">
        <v>2494</v>
      </c>
      <c r="X1101" s="50">
        <f>'[4]From Apr 2018'!$CK$10</f>
        <v>191013408.79000002</v>
      </c>
      <c r="Y1101" s="11" t="e">
        <f t="shared" si="56"/>
        <v>#REF!</v>
      </c>
      <c r="Z1101" s="50">
        <f>'[4]From Apr 2018'!$CK$18</f>
        <v>2109600.9299999997</v>
      </c>
      <c r="AA1101" s="29">
        <f t="shared" si="60"/>
        <v>7.362837137502716E-2</v>
      </c>
    </row>
    <row r="1102" spans="1:27" ht="13" x14ac:dyDescent="0.3">
      <c r="A1102" s="35">
        <v>43814</v>
      </c>
      <c r="B1102" s="86">
        <f t="shared" si="50"/>
        <v>27708245.3081</v>
      </c>
      <c r="C1102" s="13" t="e">
        <f t="shared" si="51"/>
        <v>#REF!</v>
      </c>
      <c r="D1102" s="47">
        <f>[1]Data!$AJ1097</f>
        <v>8736812.1699999999</v>
      </c>
      <c r="E1102" s="91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2653581382.5300002</v>
      </c>
      <c r="J1102" s="48">
        <f t="shared" si="57"/>
        <v>0.11295537910974196</v>
      </c>
      <c r="K1102" s="4">
        <f>'[2]Marketshare 2018'!$CM$69</f>
        <v>11721708.5031</v>
      </c>
      <c r="L1102" s="29">
        <f t="shared" si="58"/>
        <v>4.9081293095983483E-2</v>
      </c>
      <c r="M1102" s="4">
        <f t="shared" si="49"/>
        <v>356</v>
      </c>
      <c r="N1102" s="4">
        <f>+'[2]Marketshare 2018'!$CM$26</f>
        <v>274186590</v>
      </c>
      <c r="O1102" s="12">
        <f t="shared" si="53"/>
        <v>0.23134204389513457</v>
      </c>
      <c r="P1102" s="4">
        <f>'[2]Marketshare 2018'!$CM$79</f>
        <v>5195978.3250000002</v>
      </c>
      <c r="Q1102" s="29">
        <f t="shared" si="59"/>
        <v>0.21056132796283</v>
      </c>
      <c r="R1102" s="49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1148301.05</v>
      </c>
      <c r="V1102" s="38">
        <f>[1]Data!$Y1097</f>
        <v>5725811.75</v>
      </c>
      <c r="W1102" s="51">
        <v>2494</v>
      </c>
      <c r="X1102" s="50">
        <f>'[4]From Apr 2018'!$CL$10</f>
        <v>191865272.73000002</v>
      </c>
      <c r="Y1102" s="11" t="e">
        <f t="shared" si="56"/>
        <v>#REF!</v>
      </c>
      <c r="Z1102" s="50">
        <f>'[4]From Apr 2018'!$CL$18</f>
        <v>2114970.17</v>
      </c>
      <c r="AA1102" s="29">
        <f t="shared" si="60"/>
        <v>7.3488031120541031E-2</v>
      </c>
    </row>
    <row r="1103" spans="1:27" ht="13" x14ac:dyDescent="0.3">
      <c r="A1103" s="35">
        <v>43821</v>
      </c>
      <c r="B1103" s="86">
        <f t="shared" si="50"/>
        <v>30605419.445300002</v>
      </c>
      <c r="C1103" s="13" t="e">
        <f t="shared" si="51"/>
        <v>#REF!</v>
      </c>
      <c r="D1103" s="47">
        <f>[1]Data!$AJ1098</f>
        <v>9515940.4600000009</v>
      </c>
      <c r="E1103" s="91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2670671923.8600001</v>
      </c>
      <c r="J1103" s="48">
        <f t="shared" si="57"/>
        <v>6.3281587530050754E-2</v>
      </c>
      <c r="K1103" s="4">
        <f>'[2]Marketshare 2018'!$CN$69</f>
        <v>11783952.735299999</v>
      </c>
      <c r="L1103" s="29">
        <f t="shared" si="58"/>
        <v>4.9026167160494565E-2</v>
      </c>
      <c r="M1103" s="4">
        <f t="shared" si="49"/>
        <v>356</v>
      </c>
      <c r="N1103" s="4">
        <f>+'[2]Marketshare 2018'!$CN$26</f>
        <v>298008230</v>
      </c>
      <c r="O1103" s="12">
        <f t="shared" si="53"/>
        <v>0.12432974065824753</v>
      </c>
      <c r="P1103" s="4">
        <f>'[2]Marketshare 2018'!$CN$79</f>
        <v>7172075.7000000002</v>
      </c>
      <c r="Q1103" s="29">
        <f t="shared" si="59"/>
        <v>0.26740781622037751</v>
      </c>
      <c r="R1103" s="49">
        <v>1947431.07</v>
      </c>
      <c r="S1103" s="11">
        <f t="shared" si="54"/>
        <v>0.12562180523424749</v>
      </c>
      <c r="T1103" s="4">
        <v>4105</v>
      </c>
      <c r="U1103" s="38">
        <f>[1]Data!$X1098</f>
        <v>1214422.32</v>
      </c>
      <c r="V1103" s="38">
        <f>[1]Data!$Y1098</f>
        <v>6192066.5</v>
      </c>
      <c r="W1103" s="51">
        <v>2494</v>
      </c>
      <c r="X1103" s="50">
        <f>'[4]From Apr 2018'!$CM$10</f>
        <v>205506352.38</v>
      </c>
      <c r="Y1103" s="11" t="e">
        <f t="shared" si="56"/>
        <v>#REF!</v>
      </c>
      <c r="Z1103" s="50">
        <f>'[4]From Apr 2018'!$CM$18</f>
        <v>2295471.12</v>
      </c>
      <c r="AA1103" s="29">
        <f t="shared" si="60"/>
        <v>7.4465536577200772E-2</v>
      </c>
    </row>
    <row r="1104" spans="1:27" ht="13" x14ac:dyDescent="0.3">
      <c r="A1104" s="35">
        <v>43828</v>
      </c>
      <c r="B1104" s="86">
        <f t="shared" si="50"/>
        <v>27365104.717799999</v>
      </c>
      <c r="C1104" s="13" t="e">
        <f t="shared" si="51"/>
        <v>#REF!</v>
      </c>
      <c r="D1104" s="47">
        <f>[1]Data!$AJ1099</f>
        <v>8804837.4699999988</v>
      </c>
      <c r="E1104" s="91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2500374274.7600002</v>
      </c>
      <c r="J1104" s="48">
        <f t="shared" si="57"/>
        <v>-5.0634057423791345E-2</v>
      </c>
      <c r="K1104" s="4">
        <f>'[2]Marketshare 2018'!$CO$69</f>
        <v>11694406.132799998</v>
      </c>
      <c r="L1104" s="29">
        <f t="shared" si="58"/>
        <v>5.1967358339771806E-2</v>
      </c>
      <c r="M1104" s="4">
        <f t="shared" si="49"/>
        <v>356</v>
      </c>
      <c r="N1104" s="4">
        <f>+'[2]Marketshare 2018'!$CO$26</f>
        <v>248811545</v>
      </c>
      <c r="O1104" s="12">
        <f t="shared" si="53"/>
        <v>-1.1104467553549768E-2</v>
      </c>
      <c r="P1104" s="4">
        <f>'[2]Marketshare 2018'!$CO$79</f>
        <v>3939846.0749999997</v>
      </c>
      <c r="Q1104" s="29">
        <f t="shared" si="59"/>
        <v>0.17594066022941179</v>
      </c>
      <c r="R1104" s="49">
        <v>1339265</v>
      </c>
      <c r="S1104" s="11">
        <f t="shared" si="54"/>
        <v>-0.3099481942678759</v>
      </c>
      <c r="T1104" s="4">
        <v>4105</v>
      </c>
      <c r="U1104" s="38">
        <f>[1]Data!$X1099</f>
        <v>1538263.38</v>
      </c>
      <c r="V1104" s="38">
        <f>[1]Data!$Y1099</f>
        <v>7334566.4400000004</v>
      </c>
      <c r="W1104" s="51">
        <v>2494</v>
      </c>
      <c r="X1104" s="50">
        <f>'[4]From Apr 2018'!$CN$10</f>
        <v>140809064.38999999</v>
      </c>
      <c r="Y1104" s="11" t="e">
        <f t="shared" si="56"/>
        <v>#REF!</v>
      </c>
      <c r="Z1104" s="50">
        <f>'[4]From Apr 2018'!$CN$18</f>
        <v>1518757.6900000002</v>
      </c>
      <c r="AA1104" s="29">
        <f t="shared" si="60"/>
        <v>7.1906246309706545E-2</v>
      </c>
    </row>
    <row r="1105" spans="1:27" ht="13" x14ac:dyDescent="0.3">
      <c r="A1105" s="35">
        <v>43835</v>
      </c>
      <c r="B1105" s="86">
        <f t="shared" si="50"/>
        <v>26258975.529400002</v>
      </c>
      <c r="C1105" s="13" t="e">
        <f t="shared" si="51"/>
        <v>#REF!</v>
      </c>
      <c r="D1105" s="47">
        <f>[1]Data!$AJ1100</f>
        <v>15108650.369999999</v>
      </c>
      <c r="E1105" s="91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2478709371.7199998</v>
      </c>
      <c r="J1105" s="48">
        <f t="shared" si="57"/>
        <v>2.4347770428931881E-3</v>
      </c>
      <c r="K1105" s="4">
        <f>'[2]Marketshare 2018'!$CP$69</f>
        <v>10899614.714400001</v>
      </c>
      <c r="L1105" s="29">
        <f t="shared" si="58"/>
        <v>4.8858826105927393E-2</v>
      </c>
      <c r="M1105" s="4">
        <f t="shared" si="49"/>
        <v>356</v>
      </c>
      <c r="N1105" s="4">
        <f>+'[2]Marketshare 2018'!$CP$26</f>
        <v>237869815</v>
      </c>
      <c r="O1105" s="12">
        <f t="shared" si="53"/>
        <v>-6.9121464963326495E-3</v>
      </c>
      <c r="P1105" s="4">
        <f>'[2]Marketshare 2018'!$CP$79</f>
        <v>3946512.8249999997</v>
      </c>
      <c r="Q1105" s="29">
        <f t="shared" si="59"/>
        <v>0.18434513223125851</v>
      </c>
      <c r="R1105" s="49">
        <v>1418443.83</v>
      </c>
      <c r="S1105" s="11">
        <f t="shared" si="54"/>
        <v>4.5874321408247321E-2</v>
      </c>
      <c r="T1105" s="4">
        <v>4105</v>
      </c>
      <c r="U1105" s="38">
        <f>[1]Data!$X1100</f>
        <v>884907.05</v>
      </c>
      <c r="V1105" s="38">
        <f>[1]Data!$Y1100</f>
        <v>7608704.8500000006</v>
      </c>
      <c r="W1105" s="51">
        <v>2494</v>
      </c>
      <c r="X1105" s="50">
        <f>'[4]From Apr 2018'!$CO$10</f>
        <v>133797360.89000002</v>
      </c>
      <c r="Y1105" s="11" t="e">
        <f t="shared" si="56"/>
        <v>#REF!</v>
      </c>
      <c r="Z1105" s="50">
        <f>'[4]From Apr 2018'!$CO$18</f>
        <v>1500792.2600000002</v>
      </c>
      <c r="AA1105" s="29">
        <f t="shared" si="60"/>
        <v>7.4779365353544347E-2</v>
      </c>
    </row>
    <row r="1106" spans="1:27" ht="13" x14ac:dyDescent="0.3">
      <c r="A1106" s="35">
        <v>43842</v>
      </c>
      <c r="B1106" s="86">
        <f t="shared" si="50"/>
        <v>24689512.559199996</v>
      </c>
      <c r="C1106" s="13" t="e">
        <f t="shared" si="51"/>
        <v>#REF!</v>
      </c>
      <c r="D1106" s="47">
        <f>[1]Data!$AJ1101</f>
        <v>9519232.75</v>
      </c>
      <c r="E1106" s="91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2192423714.2200003</v>
      </c>
      <c r="J1106" s="48">
        <f t="shared" si="57"/>
        <v>-8.3134452152899163E-2</v>
      </c>
      <c r="K1106" s="4">
        <f>'[2]Marketshare 2018'!$CQ$69</f>
        <v>9578213.719200002</v>
      </c>
      <c r="L1106" s="29">
        <f t="shared" si="58"/>
        <v>4.8541984010541848E-2</v>
      </c>
      <c r="M1106" s="4">
        <f t="shared" si="49"/>
        <v>356</v>
      </c>
      <c r="N1106" s="4">
        <f>+'[2]Marketshare 2018'!$CQ$26</f>
        <v>227532190</v>
      </c>
      <c r="O1106" s="12">
        <f t="shared" si="53"/>
        <v>-3.1722867308541458E-2</v>
      </c>
      <c r="P1106" s="4">
        <f>'[2]Marketshare 2018'!$CQ$79</f>
        <v>3902273.55</v>
      </c>
      <c r="Q1106" s="29">
        <f t="shared" si="59"/>
        <v>0.19056026753840852</v>
      </c>
      <c r="R1106" s="49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795661.46</v>
      </c>
      <c r="V1106" s="38">
        <f>[1]Data!$Y1101</f>
        <v>7441866.0099999998</v>
      </c>
      <c r="W1106" s="51">
        <v>2494</v>
      </c>
      <c r="X1106" s="50">
        <f>'[4]From Apr 2018'!$CP$10</f>
        <v>147145773.43000001</v>
      </c>
      <c r="Y1106" s="11" t="e">
        <f t="shared" si="56"/>
        <v>#REF!</v>
      </c>
      <c r="Z1106" s="50">
        <f>'[4]From Apr 2018'!$CP$18</f>
        <v>1624155.04</v>
      </c>
      <c r="AA1106" s="29">
        <f t="shared" si="60"/>
        <v>7.358485408225203E-2</v>
      </c>
    </row>
    <row r="1107" spans="1:27" ht="13" x14ac:dyDescent="0.3">
      <c r="A1107" s="35">
        <v>43849</v>
      </c>
      <c r="B1107" s="86">
        <f t="shared" si="50"/>
        <v>21541186.106799997</v>
      </c>
      <c r="C1107" s="13" t="e">
        <f t="shared" si="51"/>
        <v>#REF!</v>
      </c>
      <c r="D1107" s="47">
        <f>[1]Data!$AJ1102</f>
        <v>13517466.41</v>
      </c>
      <c r="E1107" s="91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2061627873.0699999</v>
      </c>
      <c r="J1107" s="48">
        <f t="shared" si="57"/>
        <v>2.443831857713552E-2</v>
      </c>
      <c r="K1107" s="4">
        <f>'[2]Marketshare 2018'!$CR$69</f>
        <v>8263088.866799999</v>
      </c>
      <c r="L1107" s="29">
        <f t="shared" si="58"/>
        <v>4.4533787944611589E-2</v>
      </c>
      <c r="M1107" s="4">
        <f t="shared" si="49"/>
        <v>356</v>
      </c>
      <c r="N1107" s="4">
        <f>+'[2]Marketshare 2018'!$CR$26</f>
        <v>211107795</v>
      </c>
      <c r="O1107" s="12">
        <f t="shared" si="53"/>
        <v>-3.4820193321440152E-2</v>
      </c>
      <c r="P1107" s="4">
        <f>'[2]Marketshare 2018'!$CR$79</f>
        <v>4815009.8999999994</v>
      </c>
      <c r="Q1107" s="29">
        <f t="shared" si="59"/>
        <v>0.25342555446614368</v>
      </c>
      <c r="R1107" s="49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1024805.46</v>
      </c>
      <c r="V1107" s="38">
        <f>[1]Data!$Y1102</f>
        <v>4433612.1499999994</v>
      </c>
      <c r="W1107" s="51">
        <v>2494</v>
      </c>
      <c r="X1107" s="50">
        <f>'[4]From Apr 2018'!$CQ$10</f>
        <v>149366170.36000001</v>
      </c>
      <c r="Y1107" s="11" t="e">
        <f t="shared" si="56"/>
        <v>#REF!</v>
      </c>
      <c r="Z1107" s="50">
        <f>'[4]From Apr 2018'!$CQ$18</f>
        <v>1686522.0899999999</v>
      </c>
      <c r="AA1107" s="29">
        <f t="shared" si="60"/>
        <v>7.5274612537103533E-2</v>
      </c>
    </row>
    <row r="1108" spans="1:27" ht="13" x14ac:dyDescent="0.3">
      <c r="A1108" s="35">
        <v>43856</v>
      </c>
      <c r="B1108" s="86">
        <f t="shared" si="50"/>
        <v>25700456.320299998</v>
      </c>
      <c r="C1108" s="13" t="e">
        <f t="shared" si="51"/>
        <v>#REF!</v>
      </c>
      <c r="D1108" s="47">
        <f>[1]Data!$AJ1103</f>
        <v>6212625.3499999996</v>
      </c>
      <c r="E1108" s="91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2348961023.3400002</v>
      </c>
      <c r="J1108" s="48">
        <f t="shared" si="57"/>
        <v>0.42520948647533352</v>
      </c>
      <c r="K1108" s="4">
        <f>'[2]Marketshare 2018'!$CS$69</f>
        <v>10313213.730299998</v>
      </c>
      <c r="L1108" s="29">
        <f t="shared" si="58"/>
        <v>4.878380804593431E-2</v>
      </c>
      <c r="M1108" s="4">
        <f t="shared" si="49"/>
        <v>356</v>
      </c>
      <c r="N1108" s="4">
        <f>+'[2]Marketshare 2018'!$CS$26</f>
        <v>242708925</v>
      </c>
      <c r="O1108" s="12">
        <f t="shared" si="53"/>
        <v>7.1871627269840532E-2</v>
      </c>
      <c r="P1108" s="4">
        <f>'[2]Marketshare 2018'!$CS$79</f>
        <v>3750750</v>
      </c>
      <c r="Q1108" s="29">
        <f t="shared" si="59"/>
        <v>0.17170773592277253</v>
      </c>
      <c r="R1108" s="49">
        <v>1483010.9</v>
      </c>
      <c r="S1108" s="11">
        <f t="shared" si="54"/>
        <v>0.23385582652890036</v>
      </c>
      <c r="T1108" s="4">
        <v>4105</v>
      </c>
      <c r="U1108" s="38">
        <f>[1]Data!$X1103</f>
        <v>726233.16</v>
      </c>
      <c r="V1108" s="38">
        <f>[1]Data!$Y1103</f>
        <v>7569670.1100000003</v>
      </c>
      <c r="W1108" s="51">
        <v>2494</v>
      </c>
      <c r="X1108" s="50">
        <f>'[4]From Apr 2018'!$CR$10</f>
        <v>165166864.93000001</v>
      </c>
      <c r="Y1108" s="11" t="e">
        <f t="shared" si="56"/>
        <v>#REF!</v>
      </c>
      <c r="Z1108" s="50">
        <f>'[4]From Apr 2018'!$CR$18</f>
        <v>1857578.42</v>
      </c>
      <c r="AA1108" s="29">
        <f t="shared" si="60"/>
        <v>7.4977848242029549E-2</v>
      </c>
    </row>
    <row r="1109" spans="1:27" ht="13" x14ac:dyDescent="0.3">
      <c r="A1109" s="35">
        <v>43863</v>
      </c>
      <c r="B1109" s="86">
        <f t="shared" si="50"/>
        <v>29439677.938099999</v>
      </c>
      <c r="C1109" s="13" t="e">
        <f t="shared" si="51"/>
        <v>#REF!</v>
      </c>
      <c r="D1109" s="47">
        <f>[1]Data!$AJ1104</f>
        <v>16896103.289999999</v>
      </c>
      <c r="E1109" s="91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2469822294.1900001</v>
      </c>
      <c r="J1109" s="48">
        <f t="shared" si="57"/>
        <v>0.10177535855649333</v>
      </c>
      <c r="K1109" s="4">
        <f>'[2]Marketshare 2018'!$CT$69</f>
        <v>10517864.723099999</v>
      </c>
      <c r="L1109" s="29">
        <f t="shared" si="58"/>
        <v>4.7317235683276941E-2</v>
      </c>
      <c r="M1109" s="4">
        <f t="shared" si="49"/>
        <v>356</v>
      </c>
      <c r="N1109" s="4">
        <f>+'[2]Marketshare 2018'!$CT$26</f>
        <v>234891070</v>
      </c>
      <c r="O1109" s="12">
        <f t="shared" si="53"/>
        <v>0.1191135616611898</v>
      </c>
      <c r="P1109" s="4">
        <f>'[2]Marketshare 2018'!$CT$79</f>
        <v>4377121.0649999995</v>
      </c>
      <c r="Q1109" s="29">
        <f t="shared" si="59"/>
        <v>0.20705205395845824</v>
      </c>
      <c r="R1109" s="49">
        <v>1699701.6300000001</v>
      </c>
      <c r="S1109" s="11">
        <f t="shared" si="54"/>
        <v>0.15398416742301557</v>
      </c>
      <c r="T1109" s="4">
        <v>4105</v>
      </c>
      <c r="U1109" s="38">
        <f>[1]Data!$X1104</f>
        <v>922530.72</v>
      </c>
      <c r="V1109" s="38">
        <f>[1]Data!$Y1104</f>
        <v>9768746.3900000006</v>
      </c>
      <c r="W1109" s="51">
        <v>2494</v>
      </c>
      <c r="X1109" s="50">
        <f>'[4]From Apr 2018'!$CS$10</f>
        <v>193104450.49000001</v>
      </c>
      <c r="Y1109" s="11" t="e">
        <f t="shared" si="56"/>
        <v>#REF!</v>
      </c>
      <c r="Z1109" s="50">
        <f>'[4]From Apr 2018'!$CS$18</f>
        <v>2153713.41</v>
      </c>
      <c r="AA1109" s="29">
        <f t="shared" si="60"/>
        <v>7.4354005635636766E-2</v>
      </c>
    </row>
    <row r="1110" spans="1:27" ht="13" x14ac:dyDescent="0.3">
      <c r="A1110" s="35">
        <v>43870</v>
      </c>
      <c r="B1110" s="86">
        <f t="shared" si="50"/>
        <v>25369726.5002</v>
      </c>
      <c r="C1110" s="13" t="e">
        <f t="shared" si="51"/>
        <v>#REF!</v>
      </c>
      <c r="D1110" s="47">
        <f>[1]Data!$AJ1105</f>
        <v>11825365.34</v>
      </c>
      <c r="E1110" s="91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2268080200.3800001</v>
      </c>
      <c r="J1110" s="48">
        <f t="shared" si="57"/>
        <v>-6.7016149072737563E-2</v>
      </c>
      <c r="K1110" s="4">
        <f>'[2]Marketshare 2018'!$CU$69</f>
        <v>9904836.3552000001</v>
      </c>
      <c r="L1110" s="29">
        <f t="shared" si="58"/>
        <v>4.8522859668525528E-2</v>
      </c>
      <c r="M1110" s="4">
        <f>82+68+42+51+23+60+30</f>
        <v>356</v>
      </c>
      <c r="N1110" s="4">
        <f>+'[2]Marketshare 2018'!$CU$26</f>
        <v>212447855</v>
      </c>
      <c r="O1110" s="12">
        <f t="shared" si="53"/>
        <v>-0.11940278865092924</v>
      </c>
      <c r="P1110" s="4">
        <f>'[2]Marketshare 2018'!$CU$79</f>
        <v>4077284.085</v>
      </c>
      <c r="Q1110" s="29">
        <f t="shared" si="59"/>
        <v>0.21324365218938077</v>
      </c>
      <c r="R1110" s="49">
        <v>1556199.2</v>
      </c>
      <c r="S1110" s="11">
        <f t="shared" si="54"/>
        <v>-0.11437047831178004</v>
      </c>
      <c r="T1110" s="4">
        <v>4105</v>
      </c>
      <c r="U1110" s="38">
        <f>[1]Data!$X1105</f>
        <v>1206552.67</v>
      </c>
      <c r="V1110" s="38">
        <f>[1]Data!$Y1105</f>
        <v>6689145.04</v>
      </c>
      <c r="W1110" s="51">
        <v>2494</v>
      </c>
      <c r="X1110" s="50">
        <f>'[4]From Apr 2018'!$CT$10</f>
        <v>174046958.18000001</v>
      </c>
      <c r="Y1110" s="11" t="e">
        <f t="shared" si="56"/>
        <v>#REF!</v>
      </c>
      <c r="Z1110" s="50">
        <f>'[4]From Apr 2018'!$CT$18</f>
        <v>1935709.15</v>
      </c>
      <c r="AA1110" s="29">
        <f t="shared" si="60"/>
        <v>7.4145091655784923E-2</v>
      </c>
    </row>
    <row r="1111" spans="1:27" ht="13" x14ac:dyDescent="0.3">
      <c r="A1111" s="35">
        <v>43877</v>
      </c>
      <c r="B1111" s="86">
        <f>+K1111+P1111+R1111+U1111+V1111+Z1111</f>
        <v>24494506.330600001</v>
      </c>
      <c r="C1111" s="13">
        <f t="shared" si="51"/>
        <v>-5.5787973511847833E-2</v>
      </c>
      <c r="D1111" s="47">
        <f>[1]Data!$AJ1106</f>
        <v>13226948</v>
      </c>
      <c r="E1111" s="91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2156955360.75</v>
      </c>
      <c r="J1111" s="48">
        <f t="shared" si="57"/>
        <v>-8.1065346344525446E-3</v>
      </c>
      <c r="K1111" s="4">
        <f>'[2]Marketshare 2018'!$CV$69</f>
        <v>8644591.7855999991</v>
      </c>
      <c r="L1111" s="29">
        <f>(K1111/0.09)/I1111</f>
        <v>4.4530833408903681E-2</v>
      </c>
      <c r="M1111" s="4">
        <f>82+68+42+51+23+60+30</f>
        <v>356</v>
      </c>
      <c r="N1111" s="4">
        <f>+'[2]Marketshare 2018'!$CV$26</f>
        <v>238642765</v>
      </c>
      <c r="O1111" s="12">
        <f t="shared" si="53"/>
        <v>2.9599121744522172E-2</v>
      </c>
      <c r="P1111" s="4">
        <f>'[2]Marketshare 2018'!$CV$79</f>
        <v>4077618.5249999999</v>
      </c>
      <c r="Q1111" s="29">
        <f>(P1111/0.09)/N1111</f>
        <v>0.18985227773404317</v>
      </c>
      <c r="R1111" s="49">
        <v>1356302.1700000002</v>
      </c>
      <c r="S1111" s="11">
        <f>(R1111/R1058)-1</f>
        <v>-0.11751820124744328</v>
      </c>
      <c r="T1111" s="4">
        <v>4105</v>
      </c>
      <c r="U1111" s="38">
        <f>[1]Data!$X1106</f>
        <v>950281.69</v>
      </c>
      <c r="V1111" s="38">
        <f>[1]Data!$Y1106</f>
        <v>7733432.2400000002</v>
      </c>
      <c r="W1111" s="51">
        <v>2494</v>
      </c>
      <c r="X1111" s="50">
        <f>'[4]From Apr 2018'!$CU$10</f>
        <v>157411079.45999998</v>
      </c>
      <c r="Y1111" s="11">
        <f t="shared" si="56"/>
        <v>1.914692803018081E-2</v>
      </c>
      <c r="Z1111" s="50">
        <f>'[4]From Apr 2018'!$CU$18</f>
        <v>1732279.92</v>
      </c>
      <c r="AA1111" s="29">
        <f>(Z1111/0.15)/X1111</f>
        <v>7.3365438059489446E-2</v>
      </c>
    </row>
    <row r="1112" spans="1:27" ht="13" x14ac:dyDescent="0.3">
      <c r="A1112" s="35">
        <v>43884</v>
      </c>
      <c r="B1112" s="86">
        <f>+K1112+P1112+R1112+U1112+V1112+Z1112</f>
        <v>20907032.752300002</v>
      </c>
      <c r="C1112" s="13">
        <f>(B1112/B1059)-1</f>
        <v>-0.24372101826164783</v>
      </c>
      <c r="D1112" s="47">
        <f>[1]Data!$AJ1107</f>
        <v>18944181</v>
      </c>
      <c r="E1112" s="91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2190579060.5</v>
      </c>
      <c r="J1112" s="48">
        <f>(I1112/I1059)-1</f>
        <v>-2.3699778635019597E-2</v>
      </c>
      <c r="K1112" s="4">
        <f>'[2]Marketshare 2018'!$CW$69</f>
        <v>8840846.6073000003</v>
      </c>
      <c r="L1112" s="29">
        <f>(K1112/0.09)/I1112</f>
        <v>4.4842768170886574E-2</v>
      </c>
      <c r="M1112" s="4">
        <f>82+68+42+51+23+60+30</f>
        <v>356</v>
      </c>
      <c r="N1112" s="4">
        <f>+'[2]Marketshare 2018'!$CW$26</f>
        <v>224252885</v>
      </c>
      <c r="O1112" s="12">
        <f>(N1112/N1059)-1</f>
        <v>-9.7993254886370118E-2</v>
      </c>
      <c r="P1112" s="4">
        <f>'[2]Marketshare 2018'!$CW$79</f>
        <v>2697920.7749999999</v>
      </c>
      <c r="Q1112" s="29">
        <f>(P1112/0.09)/N1112</f>
        <v>0.1336745232954305</v>
      </c>
      <c r="R1112" s="49">
        <v>1414836.4400000002</v>
      </c>
      <c r="S1112" s="11">
        <f>(R1112/R1059)-1</f>
        <v>0.10086858690925116</v>
      </c>
      <c r="T1112" s="4">
        <v>4105</v>
      </c>
      <c r="U1112" s="38">
        <f>[1]Data!$X1107</f>
        <v>700225.71</v>
      </c>
      <c r="V1112" s="38">
        <f>[1]Data!$Y1107</f>
        <v>5520923.2999999998</v>
      </c>
      <c r="W1112" s="51">
        <v>2494</v>
      </c>
      <c r="X1112" s="50">
        <f>'[4]From Apr 2018'!$CV$10</f>
        <v>149239151.80000001</v>
      </c>
      <c r="Y1112" s="11">
        <f t="shared" si="56"/>
        <v>8.2624276071704195E-2</v>
      </c>
      <c r="Z1112" s="50">
        <f>'[4]From Apr 2018'!$CU$18</f>
        <v>1732279.92</v>
      </c>
      <c r="AA1112" s="29">
        <f>(Z1112/0.15)/X1112</f>
        <v>7.7382728732447809E-2</v>
      </c>
    </row>
    <row r="1113" spans="1:27" ht="13" x14ac:dyDescent="0.3">
      <c r="A1113" s="35">
        <v>43891</v>
      </c>
      <c r="B1113" s="86">
        <f>+K1113+P1113+R1113+U1113+V1113+Z1113</f>
        <v>30253936.538399998</v>
      </c>
      <c r="C1113" s="13">
        <f>(B1113/B1060)-1</f>
        <v>0.33510928773577486</v>
      </c>
      <c r="D1113" s="47">
        <f>[1]Data!$AJ1108</f>
        <v>10432352</v>
      </c>
      <c r="E1113" s="91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2617392107.4700003</v>
      </c>
      <c r="J1113" s="48">
        <f>(I1113/I1060)-1</f>
        <v>0.15547664221822766</v>
      </c>
      <c r="K1113" s="4">
        <f>'[2]Marketshare 2018'!$CX$69</f>
        <v>11970111.623399999</v>
      </c>
      <c r="L1113" s="29">
        <f>(K1113/0.09)/I1113</f>
        <v>5.0814411749930906E-2</v>
      </c>
      <c r="M1113" s="4">
        <f>82+68+42+51+23+60+30</f>
        <v>356</v>
      </c>
      <c r="N1113" s="4">
        <f>+'[2]Marketshare 2018'!$CX$26</f>
        <v>263826540</v>
      </c>
      <c r="O1113" s="12">
        <f>(N1113/N1060)-1</f>
        <v>0.11611335491161046</v>
      </c>
      <c r="P1113" s="4">
        <f>'[2]Marketshare 2018'!$CX$79</f>
        <v>3619077.9750000001</v>
      </c>
      <c r="Q1113" s="29">
        <f>(P1113/0.09)/N1113</f>
        <v>0.15241824230420487</v>
      </c>
      <c r="R1113" s="49">
        <v>1799017.1400000001</v>
      </c>
      <c r="S1113" s="11">
        <f>(R1113/R1060)-1</f>
        <v>0.47203004280776395</v>
      </c>
      <c r="T1113" s="4">
        <v>4105</v>
      </c>
      <c r="U1113" s="38">
        <f>[1]Data!$X1108</f>
        <v>1121005.07</v>
      </c>
      <c r="V1113" s="38">
        <f>[1]Data!$Y1108</f>
        <v>9447979.5299999993</v>
      </c>
      <c r="W1113" s="51">
        <v>2494</v>
      </c>
      <c r="X1113" s="50">
        <f>'[4]From Apr 2018'!$CW$10</f>
        <v>210006465.18000001</v>
      </c>
      <c r="Y1113" s="11">
        <f>(X1113/X1060)-1</f>
        <v>0.4633033742339816</v>
      </c>
      <c r="Z1113" s="50">
        <f>'[4]From Apr 2018'!$CW$18</f>
        <v>2296745.2000000002</v>
      </c>
      <c r="AA1113" s="29">
        <f>(Z1113/0.15)/X1113</f>
        <v>7.2910301373544914E-2</v>
      </c>
    </row>
    <row r="1114" spans="1:27" ht="13" x14ac:dyDescent="0.3">
      <c r="A1114" s="35">
        <v>43898</v>
      </c>
      <c r="B1114" s="86">
        <f>+K1114+P1114+R1114+U1114+V1114+Z1114</f>
        <v>28244902.462099999</v>
      </c>
      <c r="C1114" s="13">
        <f>(B1114/B1061)-1</f>
        <v>0.12760646012822119</v>
      </c>
      <c r="D1114" s="47">
        <f>[1]Data!$AJ1109</f>
        <v>18728552.649999999</v>
      </c>
      <c r="E1114" s="91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2357214572.3000002</v>
      </c>
      <c r="J1114" s="48">
        <f>(I1114/I1061)-1</f>
        <v>-7.2570319393242322E-2</v>
      </c>
      <c r="K1114" s="4">
        <f>'[2]Marketshare 2018'!$CY$69</f>
        <v>9848121.4070999995</v>
      </c>
      <c r="L1114" s="29">
        <f>(K1114/0.09)/I1114</f>
        <v>4.64207087788501E-2</v>
      </c>
      <c r="M1114" s="4">
        <f>82+68+42+51+23+60+30</f>
        <v>356</v>
      </c>
      <c r="N1114" s="4">
        <f>+'[2]Marketshare 2018'!$CY$26</f>
        <v>251343855</v>
      </c>
      <c r="O1114" s="12">
        <f>(N1114/N1061)-1</f>
        <v>-2.4027166995150617E-2</v>
      </c>
      <c r="P1114" s="4">
        <f>'[2]Marketshare 2018'!$CY$79</f>
        <v>5555872.5750000002</v>
      </c>
      <c r="Q1114" s="29">
        <f>(P1114/0.09)/N1114</f>
        <v>0.245607426925158</v>
      </c>
      <c r="R1114" s="49">
        <v>1617998.83</v>
      </c>
      <c r="S1114" s="11">
        <f>(R1114/R1061)-1</f>
        <v>-0.1590120176230041</v>
      </c>
      <c r="T1114" s="4">
        <v>4105</v>
      </c>
      <c r="U1114" s="38">
        <f>[1]Data!$X1109</f>
        <v>744225.48</v>
      </c>
      <c r="V1114" s="38">
        <f>[1]Data!$Y1109</f>
        <v>8335817.8799999999</v>
      </c>
      <c r="W1114" s="51">
        <v>2494</v>
      </c>
      <c r="X1114" s="50">
        <f>'[4]From Apr 2018'!$CX$10</f>
        <v>190943670.54000002</v>
      </c>
      <c r="Y1114" s="11">
        <f>(X1114/X1061)-1</f>
        <v>1.8186045182575716E-2</v>
      </c>
      <c r="Z1114" s="50">
        <f>'[4]From Apr 2018'!$CX$18</f>
        <v>2142866.29</v>
      </c>
      <c r="AA1114" s="29">
        <f>(Z1114/0.15)/X1114</f>
        <v>7.4816699743257511E-2</v>
      </c>
    </row>
    <row r="1115" spans="1:27" ht="13" x14ac:dyDescent="0.3">
      <c r="A1115" s="35">
        <v>43905</v>
      </c>
      <c r="B1115" s="86">
        <f t="shared" ref="B1115:B1134" si="61">+K1115+P1115+R1115+U1115+V1115+Z1115</f>
        <v>23505932.746999998</v>
      </c>
      <c r="C1115" s="13">
        <f t="shared" ref="C1115:C1178" si="62">(B1115/B1062)-1</f>
        <v>1.6630606481186527E-2</v>
      </c>
      <c r="D1115" s="47">
        <f>[5]Data!$AJ$1110</f>
        <v>11564355.5</v>
      </c>
      <c r="E1115" s="91">
        <f>[5]Data!$I$1110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'[6]Marketshare 2018'!$CZ$13</f>
        <v>1862298339.5200002</v>
      </c>
      <c r="J1115" s="48">
        <f t="shared" ref="J1115:J1169" si="65">(I1115/I1062)-1</f>
        <v>-0.20079652256493086</v>
      </c>
      <c r="K1115" s="4">
        <f>'[6]Marketshare 2018'!$CZ$67</f>
        <v>9399760.227</v>
      </c>
      <c r="L1115" s="29">
        <f t="shared" ref="L1115:L1178" si="66">(K1115/0.09)/I1115</f>
        <v>5.6082195899352753E-2</v>
      </c>
      <c r="M1115" s="4">
        <f t="shared" ref="M1115:M1178" si="67">82+68+42+51+23+60+30</f>
        <v>356</v>
      </c>
      <c r="N1115" s="4">
        <f>'[6]Marketshare 2018'!$CZ$24</f>
        <v>194536229</v>
      </c>
      <c r="O1115" s="12">
        <f t="shared" ref="O1115:O1169" si="68">(N1115/N1062)-1</f>
        <v>-0.21551071518649911</v>
      </c>
      <c r="P1115" s="4">
        <f>'[6]Marketshare 2018'!$CZ$77</f>
        <v>3229854.21</v>
      </c>
      <c r="Q1115" s="29">
        <f t="shared" ref="Q1115:Q1178" si="69">(P1115/0.09)/N1115</f>
        <v>0.18447601860319807</v>
      </c>
      <c r="R1115" s="92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1">
        <v>2494</v>
      </c>
      <c r="X1115" s="50">
        <f>'[7]From Apr 2018'!$CZ$10</f>
        <v>164181172.98000002</v>
      </c>
      <c r="Y1115" s="11">
        <f t="shared" ref="Y1115:Y1169" si="71">(X1115/X1062)-1</f>
        <v>1.945518004587421E-2</v>
      </c>
      <c r="Z1115" s="50">
        <f>'[7]From Apr 2018'!$CZ$18</f>
        <v>1872429.66</v>
      </c>
      <c r="AA1115" s="29">
        <f t="shared" ref="AA1115:AA1178" si="72">(Z1115/0.15)/X1115</f>
        <v>7.6031034334981998E-2</v>
      </c>
    </row>
    <row r="1116" spans="1:27" ht="13" x14ac:dyDescent="0.3">
      <c r="A1116" s="35">
        <v>43912</v>
      </c>
      <c r="B1116" s="86">
        <f t="shared" si="61"/>
        <v>17096681.2806</v>
      </c>
      <c r="C1116" s="13">
        <f t="shared" si="62"/>
        <v>-0.36345151010512289</v>
      </c>
      <c r="D1116" s="47">
        <f>[5]Data!$AJ$1111</f>
        <v>4176070</v>
      </c>
      <c r="E1116" s="91">
        <f>[5]Data!$I$1111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'[6]Marketshare 2018'!$DA$13</f>
        <v>1097960215.8799999</v>
      </c>
      <c r="J1116" s="48">
        <f t="shared" si="65"/>
        <v>-0.52526262700552873</v>
      </c>
      <c r="K1116" s="4">
        <f>'[6]Marketshare 2018'!$DA$67</f>
        <v>5274428.5155999996</v>
      </c>
      <c r="L1116" s="29">
        <f t="shared" si="66"/>
        <v>5.3376033518184936E-2</v>
      </c>
      <c r="M1116" s="4">
        <f t="shared" si="67"/>
        <v>356</v>
      </c>
      <c r="N1116" s="4">
        <f>'[6]Marketshare 2018'!$DA$24</f>
        <v>122997930</v>
      </c>
      <c r="O1116" s="12">
        <f t="shared" si="68"/>
        <v>-0.53862503068851619</v>
      </c>
      <c r="P1116" s="4">
        <f>'[6]Marketshare 2018'!$DA$77</f>
        <v>2309754.8249999997</v>
      </c>
      <c r="Q1116" s="29">
        <f>(P1116/0.09)/N1116</f>
        <v>0.20865345050928902</v>
      </c>
      <c r="R1116" s="49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1">
        <v>2494</v>
      </c>
      <c r="X1116" s="50">
        <f>'[7]From Apr 2018'!$DA$10</f>
        <v>119385533.35999998</v>
      </c>
      <c r="Y1116" s="11">
        <f t="shared" si="71"/>
        <v>-0.14216747831797938</v>
      </c>
      <c r="Z1116" s="50">
        <f>'[7]From Apr 2018'!$DA$18</f>
        <v>1337938.0900000001</v>
      </c>
      <c r="AA1116" s="29">
        <f t="shared" si="72"/>
        <v>7.4712463190746758E-2</v>
      </c>
    </row>
    <row r="1117" spans="1:27" ht="13" x14ac:dyDescent="0.3">
      <c r="A1117" s="35">
        <v>43919</v>
      </c>
      <c r="B1117" s="86">
        <f t="shared" si="61"/>
        <v>3028887.68</v>
      </c>
      <c r="C1117" s="13">
        <f t="shared" si="62"/>
        <v>-0.8756483896596553</v>
      </c>
      <c r="D1117" s="47">
        <f>[5]Data!$AJ$1112</f>
        <v>0</v>
      </c>
      <c r="E1117" s="91">
        <f>[5]Data!$I$1112</f>
        <v>0</v>
      </c>
      <c r="G1117" s="13">
        <f t="shared" si="63"/>
        <v>-1</v>
      </c>
      <c r="H1117" s="34">
        <f t="shared" si="64"/>
        <v>9538</v>
      </c>
      <c r="I1117" s="4">
        <f>'[6]Marketshare 2018'!$DB$13</f>
        <v>0</v>
      </c>
      <c r="J1117" s="48">
        <f t="shared" si="65"/>
        <v>-1</v>
      </c>
      <c r="K1117" s="4">
        <f>'[6]Marketshare 2018'!$DB$67</f>
        <v>0</v>
      </c>
      <c r="L1117" s="29" t="e">
        <f t="shared" si="66"/>
        <v>#DIV/0!</v>
      </c>
      <c r="M1117" s="4">
        <f t="shared" si="67"/>
        <v>356</v>
      </c>
      <c r="N1117" s="4">
        <f>'[6]Marketshare 2018'!$DB$24</f>
        <v>0</v>
      </c>
      <c r="O1117" s="12">
        <f t="shared" si="68"/>
        <v>-1</v>
      </c>
      <c r="P1117" s="4">
        <f>'[6]Marketshare 2018'!$DB$77</f>
        <v>0</v>
      </c>
      <c r="Q1117" s="29" t="e">
        <f t="shared" si="69"/>
        <v>#DIV/0!</v>
      </c>
      <c r="R1117" s="49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1">
        <v>2494</v>
      </c>
      <c r="X1117" s="50">
        <f>'[7]From Apr 2018'!$DB$10</f>
        <v>0</v>
      </c>
      <c r="Y1117" s="11">
        <f t="shared" si="71"/>
        <v>-1</v>
      </c>
      <c r="Z1117" s="50">
        <f>'[7]From Apr 2018'!$DB$18</f>
        <v>0</v>
      </c>
      <c r="AA1117" s="29" t="e">
        <f t="shared" si="72"/>
        <v>#DIV/0!</v>
      </c>
    </row>
    <row r="1118" spans="1:27" ht="13" x14ac:dyDescent="0.3">
      <c r="A1118" s="35">
        <v>43926</v>
      </c>
      <c r="B1118" s="86">
        <f t="shared" si="61"/>
        <v>2183545.9700000002</v>
      </c>
      <c r="C1118" s="13">
        <f t="shared" si="62"/>
        <v>-0.922108928404763</v>
      </c>
      <c r="D1118" s="47">
        <f>[5]Data!$AJ$1113</f>
        <v>0</v>
      </c>
      <c r="E1118" s="91">
        <f>[5]Data!$I$1113</f>
        <v>0</v>
      </c>
      <c r="G1118" s="13">
        <f t="shared" si="63"/>
        <v>-1</v>
      </c>
      <c r="H1118" s="34">
        <f t="shared" si="64"/>
        <v>9538</v>
      </c>
      <c r="I1118" s="4">
        <f>'[6]Marketshare 2018'!$DC$13</f>
        <v>0</v>
      </c>
      <c r="J1118" s="48">
        <f t="shared" si="65"/>
        <v>-1</v>
      </c>
      <c r="K1118" s="4">
        <f>'[6]Marketshare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'[6]Marketshare 2018'!$DC$24</f>
        <v>0</v>
      </c>
      <c r="O1118" s="12">
        <f t="shared" si="68"/>
        <v>-1</v>
      </c>
      <c r="P1118" s="4">
        <f>'[6]Marketshare 2018'!$DC$77</f>
        <v>0</v>
      </c>
      <c r="Q1118" s="29" t="e">
        <f t="shared" si="69"/>
        <v>#DIV/0!</v>
      </c>
      <c r="R1118" s="49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1">
        <v>2494</v>
      </c>
      <c r="X1118" s="50">
        <f>'[7]From Apr 2018'!$DC$10</f>
        <v>0</v>
      </c>
      <c r="Y1118" s="11">
        <f t="shared" si="71"/>
        <v>-1</v>
      </c>
      <c r="Z1118" s="50">
        <f>'[7]From Apr 2018'!$DC$18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6">
        <f t="shared" si="61"/>
        <v>2358490.8299999996</v>
      </c>
      <c r="C1119" s="13">
        <f t="shared" si="62"/>
        <v>-0.91521902137304278</v>
      </c>
      <c r="D1119" s="47">
        <f>[5]Data!$AJ$1114</f>
        <v>0</v>
      </c>
      <c r="E1119" s="91">
        <f>[5]Data!$I$1114</f>
        <v>0</v>
      </c>
      <c r="G1119" s="13">
        <f t="shared" si="63"/>
        <v>-1</v>
      </c>
      <c r="H1119" s="34">
        <f t="shared" si="64"/>
        <v>9538</v>
      </c>
      <c r="I1119" s="4">
        <f>'[6]Marketshare 2018'!$DD$13</f>
        <v>0</v>
      </c>
      <c r="J1119" s="48">
        <f t="shared" si="65"/>
        <v>-1</v>
      </c>
      <c r="K1119" s="4">
        <f>'[6]Marketshare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'[6]Marketshare 2018'!$DD$24</f>
        <v>0</v>
      </c>
      <c r="O1119" s="12">
        <f t="shared" si="68"/>
        <v>-1</v>
      </c>
      <c r="P1119" s="4">
        <f>'[6]Marketshare 2018'!$DD$77</f>
        <v>0</v>
      </c>
      <c r="Q1119" s="29" t="e">
        <f t="shared" si="69"/>
        <v>#DIV/0!</v>
      </c>
      <c r="R1119" s="49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1">
        <v>2494</v>
      </c>
      <c r="X1119" s="50">
        <f>'[7]From Apr 2018'!$DD$10</f>
        <v>0</v>
      </c>
      <c r="Y1119" s="11">
        <f t="shared" si="71"/>
        <v>-1</v>
      </c>
      <c r="Z1119" s="50">
        <f>'[7]From Apr 2018'!$DD$18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6">
        <f t="shared" si="61"/>
        <v>2028693.75</v>
      </c>
      <c r="C1120" s="13">
        <f t="shared" si="62"/>
        <v>-0.91081064853549865</v>
      </c>
      <c r="D1120" s="47">
        <f>[5]Data!$AJ$1115</f>
        <v>0</v>
      </c>
      <c r="E1120" s="91">
        <f>[5]Data!$I$1115</f>
        <v>0</v>
      </c>
      <c r="G1120" s="13">
        <f t="shared" si="63"/>
        <v>-1</v>
      </c>
      <c r="H1120" s="34">
        <f t="shared" si="64"/>
        <v>9538</v>
      </c>
      <c r="I1120" s="4">
        <f>'[6]Marketshare 2018'!$DE$13</f>
        <v>0</v>
      </c>
      <c r="J1120" s="48">
        <f t="shared" si="65"/>
        <v>-1</v>
      </c>
      <c r="K1120" s="4">
        <f>'[6]Marketshare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'[6]Marketshare 2018'!$DE$24</f>
        <v>0</v>
      </c>
      <c r="O1120" s="12">
        <f t="shared" si="68"/>
        <v>-1</v>
      </c>
      <c r="P1120" s="4">
        <f>'[6]Marketshare 2018'!$DE$77</f>
        <v>0</v>
      </c>
      <c r="Q1120" s="29" t="e">
        <f t="shared" si="69"/>
        <v>#DIV/0!</v>
      </c>
      <c r="R1120" s="49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1">
        <v>2494</v>
      </c>
      <c r="X1120" s="50">
        <f>'[7]From Apr 2018'!$DE$10</f>
        <v>0</v>
      </c>
      <c r="Y1120" s="11">
        <f t="shared" si="71"/>
        <v>-1</v>
      </c>
      <c r="Z1120" s="50">
        <f>'[7]From Apr 2018'!$DE$18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6">
        <f t="shared" si="61"/>
        <v>1941259.29</v>
      </c>
      <c r="C1121" s="13">
        <f t="shared" si="62"/>
        <v>-0.9195545517250836</v>
      </c>
      <c r="D1121" s="47">
        <f>[5]Data!$AJ$1116</f>
        <v>0</v>
      </c>
      <c r="E1121" s="91">
        <f>[5]Data!$I$1116</f>
        <v>0</v>
      </c>
      <c r="G1121" s="13">
        <f t="shared" si="63"/>
        <v>-1</v>
      </c>
      <c r="H1121" s="34">
        <f t="shared" si="64"/>
        <v>9538</v>
      </c>
      <c r="I1121" s="4">
        <f>'[6]Marketshare 2018'!$DF$13</f>
        <v>0</v>
      </c>
      <c r="J1121" s="48">
        <f t="shared" si="65"/>
        <v>-1</v>
      </c>
      <c r="K1121" s="4">
        <f>'[6]Marketshare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'[6]Marketshare 2018'!$DF$24</f>
        <v>0</v>
      </c>
      <c r="O1121" s="12">
        <f t="shared" si="68"/>
        <v>-1</v>
      </c>
      <c r="P1121" s="4">
        <f>'[6]Marketshare 2018'!$DF$77</f>
        <v>0</v>
      </c>
      <c r="Q1121" s="29" t="e">
        <f t="shared" si="69"/>
        <v>#DIV/0!</v>
      </c>
      <c r="R1121" s="49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1">
        <v>2494</v>
      </c>
      <c r="X1121" s="50">
        <f>'[7]From Apr 2018'!$DF$10</f>
        <v>0</v>
      </c>
      <c r="Y1121" s="11">
        <f t="shared" si="71"/>
        <v>-1</v>
      </c>
      <c r="Z1121" s="50">
        <f>'[7]From Apr 2018'!$DF$18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6">
        <f t="shared" si="61"/>
        <v>2115479.4500000002</v>
      </c>
      <c r="C1122" s="13">
        <f t="shared" si="62"/>
        <v>-0.92400940328986847</v>
      </c>
      <c r="D1122" s="47">
        <f>[5]Data!$AJ$1117</f>
        <v>0</v>
      </c>
      <c r="E1122" s="91">
        <f>[5]Data!$I$1117</f>
        <v>0</v>
      </c>
      <c r="G1122" s="13">
        <f t="shared" si="63"/>
        <v>-1</v>
      </c>
      <c r="H1122" s="34">
        <f t="shared" si="64"/>
        <v>9538</v>
      </c>
      <c r="I1122" s="4">
        <f>'[6]Marketshare 2018'!$DG$13</f>
        <v>0</v>
      </c>
      <c r="J1122" s="48">
        <f t="shared" si="65"/>
        <v>-1</v>
      </c>
      <c r="K1122" s="4">
        <f>'[6]Marketshare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'[6]Marketshare 2018'!$DG$24</f>
        <v>0</v>
      </c>
      <c r="O1122" s="12">
        <f t="shared" si="68"/>
        <v>-1</v>
      </c>
      <c r="P1122" s="4">
        <f>'[6]Marketshare 2018'!$DG$77</f>
        <v>0</v>
      </c>
      <c r="Q1122" s="29" t="e">
        <f t="shared" si="69"/>
        <v>#DIV/0!</v>
      </c>
      <c r="R1122" s="49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1">
        <v>2494</v>
      </c>
      <c r="X1122" s="50">
        <f>'[7]From Apr 2018'!$DG$10</f>
        <v>0</v>
      </c>
      <c r="Y1122" s="11">
        <f t="shared" si="71"/>
        <v>-1</v>
      </c>
      <c r="Z1122" s="50">
        <f>'[7]From Apr 2018'!$DG$18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6">
        <f t="shared" si="61"/>
        <v>1895947.5</v>
      </c>
      <c r="C1123" s="13">
        <f t="shared" si="62"/>
        <v>-0.93262890785487951</v>
      </c>
      <c r="D1123" s="47">
        <f>[5]Data!$AJ$1118</f>
        <v>0</v>
      </c>
      <c r="E1123" s="91">
        <f>[5]Data!$I$1118</f>
        <v>0</v>
      </c>
      <c r="G1123" s="13">
        <f t="shared" si="63"/>
        <v>-1</v>
      </c>
      <c r="H1123" s="34">
        <f t="shared" si="64"/>
        <v>9538</v>
      </c>
      <c r="I1123" s="4">
        <f>'[6]Marketshare 2018'!$DH$13</f>
        <v>0</v>
      </c>
      <c r="J1123" s="48">
        <f t="shared" si="65"/>
        <v>-1</v>
      </c>
      <c r="K1123" s="4">
        <f>'[6]Marketshare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'[6]Marketshare 2018'!$DH$24</f>
        <v>0</v>
      </c>
      <c r="O1123" s="12">
        <f t="shared" si="68"/>
        <v>-1</v>
      </c>
      <c r="P1123" s="4">
        <f>'[6]Marketshare 2018'!$DH$77</f>
        <v>0</v>
      </c>
      <c r="Q1123" s="29" t="e">
        <f t="shared" si="69"/>
        <v>#DIV/0!</v>
      </c>
      <c r="R1123" s="49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1">
        <v>2494</v>
      </c>
      <c r="X1123" s="50">
        <f>'[7]From Apr 2018'!$DH$10</f>
        <v>0</v>
      </c>
      <c r="Y1123" s="11">
        <f t="shared" si="71"/>
        <v>-1</v>
      </c>
      <c r="Z1123" s="50">
        <f>'[7]From Apr 2018'!$DH$18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6">
        <f t="shared" si="61"/>
        <v>2070365.09</v>
      </c>
      <c r="C1124" s="13">
        <f t="shared" si="62"/>
        <v>-0.90784561429507771</v>
      </c>
      <c r="D1124" s="47">
        <f>[5]Data!$AJ$1119</f>
        <v>0</v>
      </c>
      <c r="E1124" s="91">
        <f>[5]Data!$I$1119</f>
        <v>0</v>
      </c>
      <c r="G1124" s="13">
        <f t="shared" si="63"/>
        <v>-1</v>
      </c>
      <c r="H1124" s="34">
        <f t="shared" si="64"/>
        <v>9538</v>
      </c>
      <c r="I1124" s="4">
        <f>'[6]Marketshare 2018'!$DI$13</f>
        <v>0</v>
      </c>
      <c r="J1124" s="48">
        <f t="shared" si="65"/>
        <v>-1</v>
      </c>
      <c r="K1124" s="4">
        <f>'[6]Marketshare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'[6]Marketshare 2018'!$DI$24</f>
        <v>0</v>
      </c>
      <c r="O1124" s="12">
        <f t="shared" si="68"/>
        <v>-1</v>
      </c>
      <c r="P1124" s="4">
        <f>'[6]Marketshare 2018'!$DI$77</f>
        <v>0</v>
      </c>
      <c r="Q1124" s="29" t="e">
        <f t="shared" si="69"/>
        <v>#DIV/0!</v>
      </c>
      <c r="R1124" s="49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1">
        <v>2494</v>
      </c>
      <c r="X1124" s="50">
        <f>'[7]From Apr 2018'!$DI$10</f>
        <v>0</v>
      </c>
      <c r="Y1124" s="11">
        <f t="shared" si="71"/>
        <v>-1</v>
      </c>
      <c r="Z1124" s="50">
        <f>'[7]From Apr 2018'!$DI$18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6">
        <f t="shared" si="61"/>
        <v>2141448.11</v>
      </c>
      <c r="C1125" s="13">
        <f t="shared" si="62"/>
        <v>-0.89927472778968021</v>
      </c>
      <c r="D1125" s="47">
        <f>[5]Data!$AJ$1120</f>
        <v>0</v>
      </c>
      <c r="E1125" s="91">
        <f>[5]Data!$I$1120</f>
        <v>0</v>
      </c>
      <c r="G1125" s="13">
        <f t="shared" si="63"/>
        <v>-1</v>
      </c>
      <c r="H1125" s="34">
        <f t="shared" si="64"/>
        <v>9538</v>
      </c>
      <c r="I1125" s="4">
        <f>'[6]Marketshare 2018'!$DJ$13</f>
        <v>0</v>
      </c>
      <c r="J1125" s="48">
        <f t="shared" si="65"/>
        <v>-1</v>
      </c>
      <c r="K1125" s="4">
        <f>'[6]Marketshare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'[6]Marketshare 2018'!$DJ$24</f>
        <v>0</v>
      </c>
      <c r="O1125" s="12">
        <f t="shared" si="68"/>
        <v>-1</v>
      </c>
      <c r="P1125" s="4">
        <f>'[6]Marketshare 2018'!$DJ$77</f>
        <v>0</v>
      </c>
      <c r="Q1125" s="29" t="e">
        <f t="shared" si="69"/>
        <v>#DIV/0!</v>
      </c>
      <c r="R1125" s="49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1">
        <v>2494</v>
      </c>
      <c r="X1125" s="50">
        <f>'[7]From Apr 2018'!$DJ$10</f>
        <v>0</v>
      </c>
      <c r="Y1125" s="11">
        <f t="shared" si="71"/>
        <v>-1</v>
      </c>
      <c r="Z1125" s="50">
        <f>'[7]From Apr 2018'!$DJ$18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6">
        <f t="shared" si="61"/>
        <v>2307041.8000000003</v>
      </c>
      <c r="C1126" s="13">
        <f t="shared" si="62"/>
        <v>-0.89182252080894531</v>
      </c>
      <c r="D1126" s="47">
        <f>[5]Data!$AJ$1121</f>
        <v>0</v>
      </c>
      <c r="E1126" s="91">
        <f>[5]Data!$I$1121</f>
        <v>0</v>
      </c>
      <c r="G1126" s="13">
        <f t="shared" si="63"/>
        <v>-1</v>
      </c>
      <c r="H1126" s="34">
        <f t="shared" si="64"/>
        <v>9538</v>
      </c>
      <c r="I1126" s="4">
        <f>'[6]Marketshare 2018'!$DK$13</f>
        <v>0</v>
      </c>
      <c r="J1126" s="48">
        <f t="shared" si="65"/>
        <v>-1</v>
      </c>
      <c r="K1126" s="4">
        <f>'[6]Marketshare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'[6]Marketshare 2018'!$DK$24</f>
        <v>0</v>
      </c>
      <c r="O1126" s="12">
        <f t="shared" si="68"/>
        <v>-1</v>
      </c>
      <c r="P1126" s="4">
        <f>'[6]Marketshare 2018'!$DK$77</f>
        <v>0</v>
      </c>
      <c r="Q1126" s="29" t="e">
        <f t="shared" si="69"/>
        <v>#DIV/0!</v>
      </c>
      <c r="R1126" s="49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1">
        <v>2494</v>
      </c>
      <c r="X1126" s="50">
        <f>'[7]From Apr 2018'!$DK$10</f>
        <v>0</v>
      </c>
      <c r="Y1126" s="11">
        <f t="shared" si="71"/>
        <v>-1</v>
      </c>
      <c r="Z1126" s="50">
        <f>'[7]From Apr 2018'!$DK$18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6">
        <f t="shared" si="61"/>
        <v>5514807.9799999995</v>
      </c>
      <c r="C1127" s="13">
        <f t="shared" si="62"/>
        <v>-0.78618691165358312</v>
      </c>
      <c r="D1127" s="47">
        <f>[5]Data!$AJ$1122</f>
        <v>0</v>
      </c>
      <c r="E1127" s="91">
        <f>[5]Data!$I$1122</f>
        <v>0</v>
      </c>
      <c r="G1127" s="13">
        <f t="shared" si="63"/>
        <v>-1</v>
      </c>
      <c r="H1127" s="34">
        <f t="shared" si="64"/>
        <v>9538</v>
      </c>
      <c r="I1127" s="4">
        <f>'[6]Marketshare 2018'!$DL$13</f>
        <v>0</v>
      </c>
      <c r="J1127" s="48">
        <f t="shared" si="65"/>
        <v>-1</v>
      </c>
      <c r="K1127" s="4">
        <f>'[6]Marketshare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'[6]Marketshare 2018'!$DL$24</f>
        <v>0</v>
      </c>
      <c r="O1127" s="12">
        <f t="shared" si="68"/>
        <v>-1</v>
      </c>
      <c r="P1127" s="4">
        <f>'[6]Marketshare 2018'!$DL$77</f>
        <v>0</v>
      </c>
      <c r="Q1127" s="29" t="e">
        <f t="shared" si="69"/>
        <v>#DIV/0!</v>
      </c>
      <c r="R1127" s="49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1">
        <v>2494</v>
      </c>
      <c r="X1127" s="50">
        <f>'[7]From Apr 2018'!$DL$10</f>
        <v>0</v>
      </c>
      <c r="Y1127" s="11">
        <f t="shared" si="71"/>
        <v>-1</v>
      </c>
      <c r="Z1127" s="50">
        <f>'[7]From Apr 2018'!$DL$18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6">
        <f t="shared" si="61"/>
        <v>5324669.7</v>
      </c>
      <c r="C1128" s="13">
        <f t="shared" si="62"/>
        <v>-0.76012794707504083</v>
      </c>
      <c r="D1128" s="47">
        <f>[5]Data!$AJ$1123</f>
        <v>0</v>
      </c>
      <c r="E1128" s="91">
        <f>[5]Data!$I$1123</f>
        <v>0</v>
      </c>
      <c r="G1128" s="13">
        <f t="shared" si="63"/>
        <v>-1</v>
      </c>
      <c r="H1128" s="34">
        <f t="shared" si="64"/>
        <v>9538</v>
      </c>
      <c r="I1128" s="4">
        <f>'[6]Marketshare 2018'!$DM$13</f>
        <v>0</v>
      </c>
      <c r="J1128" s="48">
        <f t="shared" si="65"/>
        <v>-1</v>
      </c>
      <c r="K1128" s="4">
        <f>'[6]Marketshare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'[6]Marketshare 2018'!$DM$24</f>
        <v>0</v>
      </c>
      <c r="O1128" s="12">
        <f t="shared" si="68"/>
        <v>-1</v>
      </c>
      <c r="P1128" s="4">
        <f>'[6]Marketshare 2018'!$DM$77</f>
        <v>0</v>
      </c>
      <c r="Q1128" s="29" t="e">
        <f t="shared" si="69"/>
        <v>#DIV/0!</v>
      </c>
      <c r="R1128" s="49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1">
        <v>2494</v>
      </c>
      <c r="X1128" s="50">
        <f>'[7]From Apr 2018'!$DM$10</f>
        <v>0</v>
      </c>
      <c r="Y1128" s="11">
        <f t="shared" si="71"/>
        <v>-1</v>
      </c>
      <c r="Z1128" s="50">
        <f>'[7]From Apr 2018'!$DM$18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6">
        <f t="shared" si="61"/>
        <v>5815116.1899999995</v>
      </c>
      <c r="C1129" s="13">
        <f t="shared" si="62"/>
        <v>-0.73552998959641713</v>
      </c>
      <c r="D1129" s="47">
        <f>[5]Data!$AJ$1124</f>
        <v>0</v>
      </c>
      <c r="E1129" s="91">
        <f>[5]Data!$I$1124</f>
        <v>0</v>
      </c>
      <c r="G1129" s="13">
        <f t="shared" si="63"/>
        <v>-1</v>
      </c>
      <c r="H1129" s="34">
        <f t="shared" si="64"/>
        <v>9538</v>
      </c>
      <c r="I1129" s="4">
        <f>'[6]Marketshare 2018'!$DN$13</f>
        <v>0</v>
      </c>
      <c r="J1129" s="48">
        <f t="shared" si="65"/>
        <v>-1</v>
      </c>
      <c r="K1129" s="4">
        <f>'[6]Marketshare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'[6]Marketshare 2018'!$DN$24</f>
        <v>0</v>
      </c>
      <c r="O1129" s="12">
        <f t="shared" si="68"/>
        <v>-1</v>
      </c>
      <c r="P1129" s="4">
        <f>'[6]Marketshare 2018'!$DN$77</f>
        <v>0</v>
      </c>
      <c r="Q1129" s="29" t="e">
        <f t="shared" si="69"/>
        <v>#DIV/0!</v>
      </c>
      <c r="R1129" s="49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1">
        <v>2494</v>
      </c>
      <c r="X1129" s="50">
        <f>'[7]From Apr 2018'!$DN$10</f>
        <v>0</v>
      </c>
      <c r="Y1129" s="11">
        <f t="shared" si="71"/>
        <v>-1</v>
      </c>
      <c r="Z1129" s="50">
        <f>'[7]From Apr 2018'!$DN$18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6">
        <f t="shared" si="61"/>
        <v>5915151.8900000006</v>
      </c>
      <c r="C1130" s="13">
        <f t="shared" si="62"/>
        <v>-0.72626671532024889</v>
      </c>
      <c r="D1130" s="47">
        <f>[5]Data!$AJ$1125</f>
        <v>0</v>
      </c>
      <c r="E1130" s="91">
        <f>[5]Data!$I$1125</f>
        <v>0</v>
      </c>
      <c r="G1130" s="13">
        <f t="shared" si="63"/>
        <v>-1</v>
      </c>
      <c r="H1130" s="34">
        <f t="shared" si="64"/>
        <v>9538</v>
      </c>
      <c r="I1130" s="4">
        <f>'[6]Marketshare 2018'!$DO$13</f>
        <v>0</v>
      </c>
      <c r="J1130" s="48">
        <f t="shared" si="65"/>
        <v>-1</v>
      </c>
      <c r="K1130" s="4">
        <f>'[6]Marketshare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'[6]Marketshare 2018'!$DO$24</f>
        <v>0</v>
      </c>
      <c r="O1130" s="12">
        <f t="shared" si="68"/>
        <v>-1</v>
      </c>
      <c r="P1130" s="4">
        <f>'[6]Marketshare 2018'!$DO$77</f>
        <v>0</v>
      </c>
      <c r="Q1130" s="29" t="e">
        <f t="shared" si="69"/>
        <v>#DIV/0!</v>
      </c>
      <c r="R1130" s="49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1">
        <v>2494</v>
      </c>
      <c r="X1130" s="50">
        <f>'[7]From Apr 2018'!$DO$10</f>
        <v>0</v>
      </c>
      <c r="Y1130" s="11">
        <f t="shared" si="71"/>
        <v>-1</v>
      </c>
      <c r="Z1130" s="50">
        <f>'[7]From Apr 2018'!$DO$18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6">
        <f t="shared" si="61"/>
        <v>16832529.7313</v>
      </c>
      <c r="C1131" s="13">
        <f t="shared" si="62"/>
        <v>-0.40671571096389303</v>
      </c>
      <c r="D1131" s="47">
        <f>[5]Data!$AJ$1126</f>
        <v>7818591.9800000004</v>
      </c>
      <c r="E1131" s="91">
        <f>[5]Data!$I$1126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'[6]Marketshare 2018'!$DP$13</f>
        <v>1205358120.1500001</v>
      </c>
      <c r="J1131" s="48">
        <f t="shared" si="65"/>
        <v>-0.5400277118914969</v>
      </c>
      <c r="K1131" s="4">
        <f>'[6]Marketshare 2018'!$DP$67</f>
        <v>4491396.0062999995</v>
      </c>
      <c r="L1131" s="29">
        <f t="shared" si="66"/>
        <v>4.1402135378479615E-2</v>
      </c>
      <c r="M1131" s="4">
        <f t="shared" si="67"/>
        <v>356</v>
      </c>
      <c r="N1131" s="4">
        <f>'[6]Marketshare 2018'!$DP$24</f>
        <v>102754695</v>
      </c>
      <c r="O1131" s="12">
        <f t="shared" si="68"/>
        <v>-0.59597099452002456</v>
      </c>
      <c r="P1131" s="4">
        <f>'[6]Marketshare 2018'!$DP$77</f>
        <v>2664762.0749999997</v>
      </c>
      <c r="Q1131" s="29">
        <f t="shared" si="69"/>
        <v>0.2881471012103145</v>
      </c>
      <c r="R1131" s="49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1">
        <v>2494</v>
      </c>
      <c r="X1131" s="50">
        <f>'[7]From Apr 2018'!$DP$10</f>
        <v>21910430.41</v>
      </c>
      <c r="Y1131" s="11">
        <f t="shared" si="71"/>
        <v>-0.87555331029561789</v>
      </c>
      <c r="Z1131" s="50">
        <f>'[7]From Apr 2018'!$DP$18</f>
        <v>253625.36</v>
      </c>
      <c r="AA1131" s="29">
        <f t="shared" si="72"/>
        <v>7.7170356843452512E-2</v>
      </c>
    </row>
    <row r="1132" spans="1:27" ht="13" x14ac:dyDescent="0.3">
      <c r="A1132" s="35">
        <v>44024</v>
      </c>
      <c r="B1132" s="86">
        <f t="shared" si="61"/>
        <v>17591314.156500001</v>
      </c>
      <c r="C1132" s="13">
        <f t="shared" si="62"/>
        <v>-0.36473172420327082</v>
      </c>
      <c r="D1132" s="47">
        <f>[5]Data!$AJ$1127</f>
        <v>10925435</v>
      </c>
      <c r="E1132" s="91">
        <f>[5]Data!$I$1127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'[6]Marketshare 2018'!$DQ$13</f>
        <v>1312563518.1599998</v>
      </c>
      <c r="J1132" s="48">
        <f t="shared" si="65"/>
        <v>-0.44982345006347002</v>
      </c>
      <c r="K1132" s="4">
        <f>'[6]Marketshare 2018'!$DQ$67</f>
        <v>4904166.9014999997</v>
      </c>
      <c r="L1132" s="29">
        <f t="shared" si="66"/>
        <v>4.1514747740655736E-2</v>
      </c>
      <c r="M1132" s="4">
        <f t="shared" si="67"/>
        <v>356</v>
      </c>
      <c r="N1132" s="4">
        <f>'[6]Marketshare 2018'!$DQ$24</f>
        <v>117672155</v>
      </c>
      <c r="O1132" s="12">
        <f t="shared" si="68"/>
        <v>-0.48633809640131576</v>
      </c>
      <c r="P1132" s="4">
        <f>'[6]Marketshare 2018'!$DQ$77</f>
        <v>2581267.2749999999</v>
      </c>
      <c r="Q1132" s="29">
        <f t="shared" si="69"/>
        <v>0.24373436094545903</v>
      </c>
      <c r="R1132" s="49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1">
        <v>2494</v>
      </c>
      <c r="X1132" s="50">
        <f>'[7]From Apr 2018'!$DQ$10</f>
        <v>45591413.439999998</v>
      </c>
      <c r="Y1132" s="11">
        <f t="shared" si="71"/>
        <v>-0.74377894025392166</v>
      </c>
      <c r="Z1132" s="50">
        <f>'[7]From Apr 2018'!$DQ$18</f>
        <v>526460.34000000008</v>
      </c>
      <c r="AA1132" s="29">
        <f t="shared" si="72"/>
        <v>7.698238188247758E-2</v>
      </c>
    </row>
    <row r="1133" spans="1:27" ht="13" x14ac:dyDescent="0.3">
      <c r="A1133" s="35">
        <v>44031</v>
      </c>
      <c r="B1133" s="86">
        <f t="shared" si="61"/>
        <v>14515919.016099997</v>
      </c>
      <c r="C1133" s="13">
        <f t="shared" si="62"/>
        <v>-0.40679179383110375</v>
      </c>
      <c r="D1133" s="47">
        <f>[5]Data!$AJ$1128</f>
        <v>4989712.5</v>
      </c>
      <c r="E1133" s="91">
        <f>[5]Data!$I$1128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'[6]Marketshare 2018'!$DR$13</f>
        <v>958550453.80000007</v>
      </c>
      <c r="J1133" s="48">
        <f t="shared" si="65"/>
        <v>-0.5735074170173049</v>
      </c>
      <c r="K1133" s="4">
        <f>'[6]Marketshare 2018'!$DR$67</f>
        <v>3901887.7010999992</v>
      </c>
      <c r="L1133" s="29">
        <f t="shared" si="66"/>
        <v>4.522903058271964E-2</v>
      </c>
      <c r="M1133" s="4">
        <f t="shared" si="67"/>
        <v>356</v>
      </c>
      <c r="N1133" s="4">
        <f>'[6]Marketshare 2018'!$DR$24</f>
        <v>76805445</v>
      </c>
      <c r="O1133" s="12">
        <f t="shared" si="68"/>
        <v>-0.68112558590836092</v>
      </c>
      <c r="P1133" s="4">
        <f>'[6]Marketshare 2018'!$DR$77</f>
        <v>918173.47499999998</v>
      </c>
      <c r="Q1133" s="29">
        <f t="shared" si="69"/>
        <v>0.13282818034580751</v>
      </c>
      <c r="R1133" s="49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1">
        <v>2494</v>
      </c>
      <c r="X1133" s="50">
        <f>'[7]From Apr 2018'!$DR$10</f>
        <v>147570823.07999998</v>
      </c>
      <c r="Y1133" s="11">
        <f t="shared" si="71"/>
        <v>-3.3171261840739374E-2</v>
      </c>
      <c r="Z1133" s="50">
        <f>'[7]From Apr 2018'!$DR$18</f>
        <v>523388.77999999997</v>
      </c>
      <c r="AA1133" s="29">
        <f t="shared" si="72"/>
        <v>2.3644636930985757E-2</v>
      </c>
    </row>
    <row r="1134" spans="1:27" ht="13" x14ac:dyDescent="0.3">
      <c r="A1134" s="35">
        <v>44038</v>
      </c>
      <c r="B1134" s="86">
        <f t="shared" si="61"/>
        <v>19305986.151099999</v>
      </c>
      <c r="C1134" s="13">
        <f t="shared" si="62"/>
        <v>-0.19974294371364676</v>
      </c>
      <c r="D1134" s="47">
        <f>[5]Data!$AJ$1129</f>
        <v>2274515</v>
      </c>
      <c r="E1134" s="91">
        <f>[5]Data!$I$1129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'[6]Marketshare 2018'!$DS$13</f>
        <v>1185802260.2200003</v>
      </c>
      <c r="J1134" s="48">
        <f t="shared" si="65"/>
        <v>-0.44053487133334468</v>
      </c>
      <c r="K1134" s="4">
        <f>'[6]Marketshare 2018'!$DS$67</f>
        <v>5060771.3961000005</v>
      </c>
      <c r="L1134" s="29">
        <f t="shared" si="66"/>
        <v>4.7420042258620405E-2</v>
      </c>
      <c r="M1134" s="4">
        <f t="shared" si="67"/>
        <v>356</v>
      </c>
      <c r="N1134" s="4">
        <f>'[6]Marketshare 2018'!$DS$24</f>
        <v>111657030</v>
      </c>
      <c r="O1134" s="12">
        <f t="shared" si="68"/>
        <v>-0.56202442902554572</v>
      </c>
      <c r="P1134" s="4">
        <f>'[6]Marketshare 2018'!$DS$77</f>
        <v>1216979.7749999999</v>
      </c>
      <c r="Q1134" s="29">
        <f t="shared" si="69"/>
        <v>0.12110296593058224</v>
      </c>
      <c r="R1134" s="49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1">
        <v>2494</v>
      </c>
      <c r="X1134" s="50">
        <f>'[7]From Apr 2018'!$DS$10</f>
        <v>66025436.120000005</v>
      </c>
      <c r="Y1134" s="11">
        <f t="shared" si="71"/>
        <v>-0.56051497799159744</v>
      </c>
      <c r="Z1134" s="50">
        <f>'[7]From Apr 2018'!$DS$18</f>
        <v>744742.7</v>
      </c>
      <c r="AA1134" s="29">
        <f t="shared" si="72"/>
        <v>7.5197554535037472E-2</v>
      </c>
    </row>
    <row r="1135" spans="1:27" ht="13" x14ac:dyDescent="0.3">
      <c r="A1135" s="35">
        <v>44045</v>
      </c>
      <c r="B1135" s="86">
        <f>+K1135+P1135+R1135+U1135+V1135+Z1135</f>
        <v>19118118.3739</v>
      </c>
      <c r="C1135" s="13">
        <f t="shared" si="62"/>
        <v>-0.35585334693185089</v>
      </c>
      <c r="D1135" s="47">
        <f>[5]Data!$AJ$1130</f>
        <v>4349400</v>
      </c>
      <c r="E1135" s="91">
        <f>[5]Data!$I$1130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'[6]Marketshare 2018'!$DT$13</f>
        <v>1328377949.6499999</v>
      </c>
      <c r="J1135" s="48">
        <f t="shared" si="65"/>
        <v>-0.45188332592517066</v>
      </c>
      <c r="K1135" s="4">
        <f>'[6]Marketshare 2018'!$DT$67</f>
        <v>5313932.253899999</v>
      </c>
      <c r="L1135" s="29">
        <f t="shared" si="66"/>
        <v>4.4447961309171675E-2</v>
      </c>
      <c r="M1135" s="4">
        <f t="shared" si="67"/>
        <v>356</v>
      </c>
      <c r="N1135" s="4">
        <f>'[6]Marketshare 2018'!$DT$24</f>
        <v>120019190</v>
      </c>
      <c r="O1135" s="12">
        <f t="shared" si="68"/>
        <v>-0.49903004767260906</v>
      </c>
      <c r="P1135" s="4">
        <f>'[6]Marketshare 2018'!$DT$77</f>
        <v>1138428</v>
      </c>
      <c r="Q1135" s="29">
        <f t="shared" si="69"/>
        <v>0.10539314587942145</v>
      </c>
      <c r="R1135" s="49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1">
        <v>2494</v>
      </c>
      <c r="X1135" s="50">
        <f>'[7]From Apr 2018'!$DT$10</f>
        <v>92995506.059999987</v>
      </c>
      <c r="Y1135" s="11">
        <f t="shared" si="71"/>
        <v>-0.45526748385474369</v>
      </c>
      <c r="Z1135" s="50">
        <f>'[7]From Apr 2018'!$DT$18</f>
        <v>1070675.6800000002</v>
      </c>
      <c r="AA1135" s="29">
        <f t="shared" si="72"/>
        <v>7.6754653736293338E-2</v>
      </c>
    </row>
    <row r="1136" spans="1:27" ht="13" x14ac:dyDescent="0.3">
      <c r="A1136" s="35">
        <v>44052</v>
      </c>
      <c r="B1136" s="86">
        <f t="shared" ref="B1136:B1199" si="73">+K1136+P1136+R1136+U1136+V1136+Z1136</f>
        <v>18445427.682799999</v>
      </c>
      <c r="C1136" s="13">
        <f t="shared" si="62"/>
        <v>-0.357768894714796</v>
      </c>
      <c r="D1136" s="47">
        <f>[5]Data!$AJ$1131</f>
        <v>4932205</v>
      </c>
      <c r="E1136" s="91">
        <f>[5]Data!$I$1131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'[6]Marketshare 2018'!$DU$13</f>
        <v>1528582102.71</v>
      </c>
      <c r="J1136" s="48">
        <f t="shared" si="65"/>
        <v>-0.3913069959233928</v>
      </c>
      <c r="K1136" s="4">
        <f>'[6]Marketshare 2018'!$DU$67</f>
        <v>5600623.3127999995</v>
      </c>
      <c r="L1136" s="29">
        <f t="shared" si="66"/>
        <v>4.0710373233910614E-2</v>
      </c>
      <c r="M1136" s="4">
        <f t="shared" si="67"/>
        <v>356</v>
      </c>
      <c r="N1136" s="4">
        <f>'[6]Marketshare 2018'!$DU$24</f>
        <v>156273470</v>
      </c>
      <c r="O1136" s="12">
        <f t="shared" si="68"/>
        <v>-0.35682079549298074</v>
      </c>
      <c r="P1136" s="4">
        <f>'[6]Marketshare 2018'!$DU$77</f>
        <v>3835532.6999999997</v>
      </c>
      <c r="Q1136" s="29">
        <f t="shared" si="69"/>
        <v>0.27270802907236907</v>
      </c>
      <c r="R1136" s="49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1">
        <v>2494</v>
      </c>
      <c r="X1136" s="50">
        <f>'[7]From Apr 2018'!$DU$10</f>
        <v>91499861.25</v>
      </c>
      <c r="Y1136" s="11">
        <f t="shared" si="71"/>
        <v>-0.52349134498274652</v>
      </c>
      <c r="Z1136" s="50">
        <f>'[7]From Apr 2018'!$DU$18</f>
        <v>1036974.9200000002</v>
      </c>
      <c r="AA1136" s="29">
        <f t="shared" si="72"/>
        <v>7.5553842802502991E-2</v>
      </c>
    </row>
    <row r="1137" spans="1:27" ht="13" x14ac:dyDescent="0.3">
      <c r="A1137" s="35">
        <v>44059</v>
      </c>
      <c r="B1137" s="86">
        <f t="shared" si="73"/>
        <v>17697683.574099999</v>
      </c>
      <c r="C1137" s="13">
        <f t="shared" si="62"/>
        <v>-0.33623249671976108</v>
      </c>
      <c r="D1137" s="47">
        <f>[5]Data!$AJ$1132</f>
        <v>6237808.25</v>
      </c>
      <c r="E1137" s="91">
        <f>[5]Data!$I$1132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'[6]Marketshare 2018'!$DV$13</f>
        <v>1569571940.8199999</v>
      </c>
      <c r="J1137" s="48">
        <f t="shared" si="65"/>
        <v>-0.33342699052274771</v>
      </c>
      <c r="K1137" s="4">
        <f>'[6]Marketshare 2018'!$DV$67</f>
        <v>6387545.8340999978</v>
      </c>
      <c r="L1137" s="29">
        <f t="shared" si="66"/>
        <v>4.5217890078310979E-2</v>
      </c>
      <c r="M1137" s="4">
        <f t="shared" si="67"/>
        <v>356</v>
      </c>
      <c r="N1137" s="4">
        <f>'[6]Marketshare 2018'!$DV$24</f>
        <v>140783570</v>
      </c>
      <c r="O1137" s="12">
        <f t="shared" si="68"/>
        <v>-0.44971219970367371</v>
      </c>
      <c r="P1137" s="4">
        <f>'[6]Marketshare 2018'!$DV$77</f>
        <v>285374.25</v>
      </c>
      <c r="Q1137" s="29">
        <f t="shared" si="69"/>
        <v>2.2522692101074011E-2</v>
      </c>
      <c r="R1137" s="49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1">
        <v>2494</v>
      </c>
      <c r="X1137" s="50">
        <f>'[7]From Apr 2018'!$DV$10</f>
        <v>87343887.390000001</v>
      </c>
      <c r="Y1137" s="11">
        <f t="shared" si="71"/>
        <v>-0.45619691671614526</v>
      </c>
      <c r="Z1137" s="50">
        <f>'[7]From Apr 2018'!$DV$18</f>
        <v>1004105.6</v>
      </c>
      <c r="AA1137" s="29">
        <f t="shared" si="72"/>
        <v>7.6640020651287541E-2</v>
      </c>
    </row>
    <row r="1138" spans="1:27" ht="13" x14ac:dyDescent="0.3">
      <c r="A1138" s="35">
        <v>44066</v>
      </c>
      <c r="B1138" s="86">
        <f t="shared" si="73"/>
        <v>20094782.884100001</v>
      </c>
      <c r="C1138" s="13">
        <f t="shared" si="62"/>
        <v>-0.18267228016951031</v>
      </c>
      <c r="D1138" s="47">
        <f>[5]Data!$AJ$1133</f>
        <v>8548524</v>
      </c>
      <c r="E1138" s="91">
        <f>[5]Data!$I$1133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'[6]Marketshare 2018'!$DW$13</f>
        <v>1523889582.0799999</v>
      </c>
      <c r="J1138" s="48">
        <f t="shared" si="65"/>
        <v>-0.29122427025200015</v>
      </c>
      <c r="K1138" s="4">
        <f>'[6]Marketshare 2018'!$DW$67</f>
        <v>6313290.0740999989</v>
      </c>
      <c r="L1138" s="29">
        <f t="shared" si="66"/>
        <v>4.6031988350660857E-2</v>
      </c>
      <c r="M1138" s="4">
        <f t="shared" si="67"/>
        <v>356</v>
      </c>
      <c r="N1138" s="4">
        <f>'[6]Marketshare 2018'!$DW$24</f>
        <v>156140310</v>
      </c>
      <c r="O1138" s="12">
        <f t="shared" si="68"/>
        <v>-0.37324326877592595</v>
      </c>
      <c r="P1138" s="4">
        <f>'[6]Marketshare 2018'!$DW$77</f>
        <v>1936928.7</v>
      </c>
      <c r="Q1138" s="29">
        <f t="shared" si="69"/>
        <v>0.13783391361269873</v>
      </c>
      <c r="R1138" s="49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1">
        <v>2494</v>
      </c>
      <c r="X1138" s="50">
        <f>'[7]From Apr 2018'!$DW$10</f>
        <v>116941709.63</v>
      </c>
      <c r="Y1138" s="11">
        <f t="shared" si="71"/>
        <v>-0.23383748033548146</v>
      </c>
      <c r="Z1138" s="50">
        <f>'[7]From Apr 2018'!$DW$18</f>
        <v>1334918.53</v>
      </c>
      <c r="AA1138" s="29">
        <f t="shared" si="72"/>
        <v>7.6101648375282674E-2</v>
      </c>
    </row>
    <row r="1139" spans="1:27" ht="13" x14ac:dyDescent="0.3">
      <c r="A1139" s="35">
        <v>44073</v>
      </c>
      <c r="B1139" s="86">
        <f t="shared" si="73"/>
        <v>24397457.881200001</v>
      </c>
      <c r="C1139" s="13">
        <f t="shared" si="62"/>
        <v>-9.0690884601895894E-2</v>
      </c>
      <c r="D1139" s="47">
        <f>[5]Data!$AJ$1134</f>
        <v>6413157.4699999997</v>
      </c>
      <c r="E1139" s="91">
        <f>[5]Data!$I$1134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'[6]Marketshare 2018'!$DX$13</f>
        <v>1666507766.7199998</v>
      </c>
      <c r="J1139" s="48">
        <f t="shared" si="65"/>
        <v>-0.28254798424464822</v>
      </c>
      <c r="K1139" s="4">
        <f>'[6]Marketshare 2018'!$DX$67</f>
        <v>7307444.581199998</v>
      </c>
      <c r="L1139" s="29">
        <f t="shared" si="66"/>
        <v>4.8720942261076094E-2</v>
      </c>
      <c r="M1139" s="4">
        <f t="shared" si="67"/>
        <v>356</v>
      </c>
      <c r="N1139" s="4">
        <f>'[6]Marketshare 2018'!$DX$24</f>
        <v>167444555</v>
      </c>
      <c r="O1139" s="12">
        <f t="shared" si="68"/>
        <v>-0.3550818649959695</v>
      </c>
      <c r="P1139" s="4">
        <f>'[6]Marketshare 2018'!$DX$77</f>
        <v>3504675.6</v>
      </c>
      <c r="Q1139" s="29">
        <f t="shared" si="69"/>
        <v>0.23255960756681518</v>
      </c>
      <c r="R1139" s="49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1">
        <v>2494</v>
      </c>
      <c r="X1139" s="50">
        <f>'[7]From Apr 2018'!$DX$10</f>
        <v>148911229.13</v>
      </c>
      <c r="Y1139" s="11">
        <f t="shared" si="71"/>
        <v>-4.8769029306411582E-2</v>
      </c>
      <c r="Z1139" s="50">
        <f>'[7]From Apr 2018'!$DX$18</f>
        <v>1714494.0999999999</v>
      </c>
      <c r="AA1139" s="29">
        <f t="shared" si="72"/>
        <v>7.6756875444821376E-2</v>
      </c>
    </row>
    <row r="1140" spans="1:27" ht="13" x14ac:dyDescent="0.3">
      <c r="A1140" s="35">
        <v>44080</v>
      </c>
      <c r="B1140" s="86">
        <f t="shared" si="73"/>
        <v>22440720.426799998</v>
      </c>
      <c r="C1140" s="13">
        <f t="shared" si="62"/>
        <v>-0.15956359060797642</v>
      </c>
      <c r="D1140" s="47">
        <f>[5]Data!$AJ$1135</f>
        <v>10384223</v>
      </c>
      <c r="E1140" s="91">
        <f>[5]Data!$I$1135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'[6]Marketshare 2018'!$DY$13</f>
        <v>1707179626.9599998</v>
      </c>
      <c r="J1140" s="48">
        <f t="shared" si="65"/>
        <v>-0.30583534637017029</v>
      </c>
      <c r="K1140" s="4">
        <f>'[6]Marketshare 2018'!$DY$67</f>
        <v>6873213.6467999984</v>
      </c>
      <c r="L1140" s="29">
        <f t="shared" si="66"/>
        <v>4.4734039297312532E-2</v>
      </c>
      <c r="M1140" s="4">
        <f t="shared" si="67"/>
        <v>356</v>
      </c>
      <c r="N1140" s="4">
        <f>'[6]Marketshare 2018'!$DY$24</f>
        <v>157933020</v>
      </c>
      <c r="O1140" s="12">
        <f t="shared" si="68"/>
        <v>-0.40725444310934644</v>
      </c>
      <c r="P1140" s="4">
        <f>'[6]Marketshare 2018'!$DY$77</f>
        <v>3774607.1999999997</v>
      </c>
      <c r="Q1140" s="29">
        <f t="shared" si="69"/>
        <v>0.26555611992982847</v>
      </c>
      <c r="R1140" s="49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1">
        <v>2494</v>
      </c>
      <c r="X1140" s="50">
        <f>'[7]From Apr 2018'!$DY$10</f>
        <v>153803665.93000001</v>
      </c>
      <c r="Y1140" s="11">
        <f t="shared" si="71"/>
        <v>-0.18649935368816328</v>
      </c>
      <c r="Z1140" s="50">
        <f>'[7]From Apr 2018'!$DY$18</f>
        <v>1726133.5799999998</v>
      </c>
      <c r="AA1140" s="29">
        <f t="shared" si="72"/>
        <v>7.4819784888855531E-2</v>
      </c>
    </row>
    <row r="1141" spans="1:27" ht="13" x14ac:dyDescent="0.3">
      <c r="A1141" s="35">
        <v>44087</v>
      </c>
      <c r="B1141" s="86">
        <f t="shared" si="73"/>
        <v>18415701.195700001</v>
      </c>
      <c r="C1141" s="13">
        <f t="shared" si="62"/>
        <v>-0.28788351553590252</v>
      </c>
      <c r="D1141" s="47">
        <f>[5]Data!$AJ$1136</f>
        <v>13194460</v>
      </c>
      <c r="E1141" s="91">
        <f>[5]Data!$I$1136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'[6]Marketshare 2018'!$DZ$13</f>
        <v>1627472057.45</v>
      </c>
      <c r="J1141" s="48">
        <f t="shared" si="65"/>
        <v>-0.31248230727645554</v>
      </c>
      <c r="K1141" s="4">
        <f>'[6]Marketshare 2018'!$DZ$67</f>
        <v>6096603.8457000004</v>
      </c>
      <c r="L1141" s="29">
        <f t="shared" si="66"/>
        <v>4.1622860693619708E-2</v>
      </c>
      <c r="M1141" s="4">
        <f t="shared" si="67"/>
        <v>356</v>
      </c>
      <c r="N1141" s="4">
        <f>'[6]Marketshare 2018'!$DZ$24</f>
        <v>171625625</v>
      </c>
      <c r="O1141" s="12">
        <f t="shared" si="68"/>
        <v>-0.3223070074108445</v>
      </c>
      <c r="P1141" s="4">
        <f>'[6]Marketshare 2018'!$DZ$77</f>
        <v>2625102.4499999997</v>
      </c>
      <c r="Q1141" s="29">
        <f t="shared" si="69"/>
        <v>0.16995017498115444</v>
      </c>
      <c r="R1141" s="49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1">
        <v>2494</v>
      </c>
      <c r="X1141" s="50">
        <f>'[7]From Apr 2018'!$DZ$10</f>
        <v>141721962.81999999</v>
      </c>
      <c r="Y1141" s="11">
        <f t="shared" si="71"/>
        <v>-0.13818662797406711</v>
      </c>
      <c r="Z1141" s="50">
        <f>'[7]From Apr 2018'!$DZ$18</f>
        <v>1586921.1600000001</v>
      </c>
      <c r="AA1141" s="29">
        <f t="shared" si="72"/>
        <v>7.4649505196572208E-2</v>
      </c>
    </row>
    <row r="1142" spans="1:27" ht="13" x14ac:dyDescent="0.3">
      <c r="A1142" s="35">
        <v>44094</v>
      </c>
      <c r="B1142" s="86">
        <f t="shared" si="73"/>
        <v>20005512.786899999</v>
      </c>
      <c r="C1142" s="13">
        <f t="shared" si="62"/>
        <v>-0.19402531664483957</v>
      </c>
      <c r="D1142" s="47">
        <f>[5]Data!$AJ$1137</f>
        <v>10556840</v>
      </c>
      <c r="E1142" s="91">
        <f>[5]Data!$I$1137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'[6]Marketshare 2018'!$EA$13</f>
        <v>1615625611.99</v>
      </c>
      <c r="J1142" s="48">
        <f t="shared" si="65"/>
        <v>-0.28853298630879654</v>
      </c>
      <c r="K1142" s="4">
        <f>'[6]Marketshare 2018'!$EA$67</f>
        <v>6219124.0568999993</v>
      </c>
      <c r="L1142" s="29">
        <f t="shared" si="66"/>
        <v>4.2770662891934708E-2</v>
      </c>
      <c r="M1142" s="4">
        <f t="shared" si="67"/>
        <v>356</v>
      </c>
      <c r="N1142" s="4">
        <f>'[6]Marketshare 2018'!$EA$24</f>
        <v>168106215</v>
      </c>
      <c r="O1142" s="12">
        <f t="shared" si="68"/>
        <v>-0.37309447437705101</v>
      </c>
      <c r="P1142" s="4">
        <f>'[6]Marketshare 2018'!$EA$77</f>
        <v>2734027.1999999997</v>
      </c>
      <c r="Q1142" s="29">
        <f t="shared" si="69"/>
        <v>0.18070765557359075</v>
      </c>
      <c r="R1142" s="49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1">
        <v>2494</v>
      </c>
      <c r="X1142" s="50">
        <f>'[7]From Apr 2018'!$EA$10</f>
        <v>133360198.73000002</v>
      </c>
      <c r="Y1142" s="11">
        <f t="shared" si="71"/>
        <v>-0.15357752783247003</v>
      </c>
      <c r="Z1142" s="50">
        <f>'[7]From Apr 2018'!$EA$18</f>
        <v>1489114.04</v>
      </c>
      <c r="AA1142" s="29">
        <f t="shared" si="72"/>
        <v>7.4440702907411838E-2</v>
      </c>
    </row>
    <row r="1143" spans="1:27" ht="13" x14ac:dyDescent="0.3">
      <c r="A1143" s="35">
        <v>44101</v>
      </c>
      <c r="B1143" s="86">
        <f t="shared" si="73"/>
        <v>19129105.135299999</v>
      </c>
      <c r="C1143" s="13">
        <f t="shared" si="62"/>
        <v>-0.16425279998572229</v>
      </c>
      <c r="D1143" s="47">
        <f>[5]Data!$AJ$1138</f>
        <v>7859925</v>
      </c>
      <c r="E1143" s="91">
        <f>[5]Data!$I$1138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'[6]Marketshare 2018'!$EB$13</f>
        <v>1979888032.8799999</v>
      </c>
      <c r="J1143" s="48">
        <f t="shared" si="65"/>
        <v>-8.5181208686666121E-2</v>
      </c>
      <c r="K1143" s="4">
        <f>'[6]Marketshare 2018'!$EB$67</f>
        <v>8800079.8652999997</v>
      </c>
      <c r="L1143" s="29">
        <f t="shared" si="66"/>
        <v>4.9385956956246889E-2</v>
      </c>
      <c r="M1143" s="4">
        <f t="shared" si="67"/>
        <v>356</v>
      </c>
      <c r="N1143" s="4">
        <f>'[6]Marketshare 2018'!$EB$24</f>
        <v>193629535</v>
      </c>
      <c r="O1143" s="12">
        <f t="shared" si="68"/>
        <v>-0.17457284798969874</v>
      </c>
      <c r="P1143" s="4">
        <f>'[6]Marketshare 2018'!$EB$77</f>
        <v>2643147.9</v>
      </c>
      <c r="Q1143" s="29">
        <f t="shared" si="69"/>
        <v>0.15167267741463097</v>
      </c>
      <c r="R1143" s="49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1">
        <v>2494</v>
      </c>
      <c r="X1143" s="50">
        <f>'[7]From Apr 2018'!$EB$10</f>
        <v>157207013.16</v>
      </c>
      <c r="Y1143" s="11">
        <f t="shared" si="71"/>
        <v>7.4637505308170038E-2</v>
      </c>
      <c r="Z1143" s="50">
        <f>'[7]From Apr 2018'!$EB$18</f>
        <v>1783931.09</v>
      </c>
      <c r="AA1143" s="29">
        <f t="shared" si="72"/>
        <v>7.5651039316096971E-2</v>
      </c>
    </row>
    <row r="1144" spans="1:27" ht="13" x14ac:dyDescent="0.3">
      <c r="A1144" s="35">
        <v>44108</v>
      </c>
      <c r="B1144" s="86">
        <f t="shared" si="73"/>
        <v>26690087.641800001</v>
      </c>
      <c r="C1144" s="13">
        <f t="shared" si="62"/>
        <v>-4.4310350320967973E-2</v>
      </c>
      <c r="D1144" s="47">
        <f>[5]Data!$AJ$1139</f>
        <v>5398120</v>
      </c>
      <c r="E1144" s="91">
        <f>[5]Data!$I$1139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'[6]Marketshare 2018'!$EC$13</f>
        <v>1910544898.1799998</v>
      </c>
      <c r="J1144" s="48">
        <f t="shared" si="65"/>
        <v>-0.30971856158190836</v>
      </c>
      <c r="K1144" s="4">
        <f>'[6]Marketshare 2018'!$EC$67</f>
        <v>8768956.0068000015</v>
      </c>
      <c r="L1144" s="29">
        <f t="shared" si="66"/>
        <v>5.099741158285017E-2</v>
      </c>
      <c r="M1144" s="4">
        <f t="shared" si="67"/>
        <v>356</v>
      </c>
      <c r="N1144" s="4">
        <f>'[6]Marketshare 2018'!$EC$24</f>
        <v>201062465</v>
      </c>
      <c r="O1144" s="12">
        <f t="shared" si="68"/>
        <v>-0.32679341320062916</v>
      </c>
      <c r="P1144" s="4">
        <f>'[6]Marketshare 2018'!$EC$77</f>
        <v>3780021.8249999997</v>
      </c>
      <c r="Q1144" s="29">
        <f t="shared" si="69"/>
        <v>0.20889151289376662</v>
      </c>
      <c r="R1144" s="49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1">
        <v>2494</v>
      </c>
      <c r="X1144" s="50">
        <f>'[7]From Apr 2018'!$EC$10</f>
        <v>182262454.94999999</v>
      </c>
      <c r="Y1144" s="11">
        <f t="shared" si="71"/>
        <v>-7.0261754680267519E-4</v>
      </c>
      <c r="Z1144" s="50">
        <f>'[7]From Apr 2018'!$EC$18</f>
        <v>2057568.18</v>
      </c>
      <c r="AA1144" s="29">
        <f t="shared" si="72"/>
        <v>7.5260267967766664E-2</v>
      </c>
    </row>
    <row r="1145" spans="1:27" ht="13" x14ac:dyDescent="0.3">
      <c r="A1145" s="35">
        <v>44115</v>
      </c>
      <c r="B1145" s="86">
        <f t="shared" si="73"/>
        <v>22690371.814099997</v>
      </c>
      <c r="C1145" s="13">
        <f t="shared" si="62"/>
        <v>-0.26420897093075568</v>
      </c>
      <c r="D1145" s="47">
        <f>[5]Data!$AJ$1140</f>
        <v>11292975.52</v>
      </c>
      <c r="E1145" s="91">
        <f>[5]Data!$I$1140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'[6]Marketshare 2018'!$ED$13</f>
        <v>1842726409.3900001</v>
      </c>
      <c r="J1145" s="48">
        <f t="shared" si="65"/>
        <v>-0.27102362292510851</v>
      </c>
      <c r="K1145" s="4">
        <f>'[6]Marketshare 2018'!$ED$67</f>
        <v>6938035.8290999988</v>
      </c>
      <c r="L1145" s="29">
        <f t="shared" si="66"/>
        <v>4.1834363797672469E-2</v>
      </c>
      <c r="M1145" s="4">
        <f t="shared" si="67"/>
        <v>356</v>
      </c>
      <c r="N1145" s="4">
        <f>'[6]Marketshare 2018'!$ED$24</f>
        <v>183904650</v>
      </c>
      <c r="O1145" s="12">
        <f t="shared" si="68"/>
        <v>-0.26503037817607056</v>
      </c>
      <c r="P1145" s="4">
        <f>'[6]Marketshare 2018'!$ED$77</f>
        <v>3390351.5249999999</v>
      </c>
      <c r="Q1145" s="29">
        <f t="shared" si="69"/>
        <v>0.20483752042158804</v>
      </c>
      <c r="R1145" s="49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1">
        <v>2494</v>
      </c>
      <c r="X1145" s="50">
        <f>'[7]From Apr 2018'!$ED$10</f>
        <v>166007164.06999999</v>
      </c>
      <c r="Y1145" s="11">
        <f t="shared" si="71"/>
        <v>-0.12392344583274806</v>
      </c>
      <c r="Z1145" s="50">
        <f>'[7]From Apr 2018'!$ED$18</f>
        <v>1856862.4500000002</v>
      </c>
      <c r="AA1145" s="29">
        <f t="shared" si="72"/>
        <v>7.4569570954059139E-2</v>
      </c>
    </row>
    <row r="1146" spans="1:27" ht="13" x14ac:dyDescent="0.3">
      <c r="A1146" s="35">
        <v>44122</v>
      </c>
      <c r="B1146" s="86">
        <f t="shared" si="73"/>
        <v>21168712.755399998</v>
      </c>
      <c r="C1146" s="13">
        <f t="shared" si="62"/>
        <v>-0.20226158519592075</v>
      </c>
      <c r="D1146" s="47">
        <f>[5]Data!$AJ$1141</f>
        <v>8536029</v>
      </c>
      <c r="E1146" s="91">
        <f>[5]Data!$I$1141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'[6]Marketshare 2018'!$EE$13</f>
        <v>1762027238</v>
      </c>
      <c r="J1146" s="48">
        <f t="shared" si="65"/>
        <v>-0.24097735745282278</v>
      </c>
      <c r="K1146" s="4">
        <f>'[6]Marketshare 2018'!$EE$67</f>
        <v>6623331.2604</v>
      </c>
      <c r="L1146" s="29">
        <f t="shared" si="66"/>
        <v>4.1765852407328108E-2</v>
      </c>
      <c r="M1146" s="4">
        <f t="shared" si="67"/>
        <v>356</v>
      </c>
      <c r="N1146" s="4">
        <f>'[6]Marketshare 2018'!$EE$24</f>
        <v>188593805</v>
      </c>
      <c r="O1146" s="12">
        <f t="shared" si="68"/>
        <v>-0.29182074342827213</v>
      </c>
      <c r="P1146" s="4">
        <f>'[6]Marketshare 2018'!$EE$77</f>
        <v>2868623.7749999999</v>
      </c>
      <c r="Q1146" s="29">
        <f t="shared" si="69"/>
        <v>0.16900659859956693</v>
      </c>
      <c r="R1146" s="49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1">
        <v>2494</v>
      </c>
      <c r="X1146" s="50">
        <f>'[7]From Apr 2018'!$EE$10</f>
        <v>153820296.38</v>
      </c>
      <c r="Y1146" s="11">
        <f t="shared" si="71"/>
        <v>-1.2974177705997292E-2</v>
      </c>
      <c r="Z1146" s="50">
        <f>'[7]From Apr 2018'!$EE$18</f>
        <v>1731300.6100000003</v>
      </c>
      <c r="AA1146" s="29">
        <f t="shared" si="72"/>
        <v>7.5035637937877375E-2</v>
      </c>
    </row>
    <row r="1147" spans="1:27" ht="13" x14ac:dyDescent="0.3">
      <c r="A1147" s="35">
        <v>44129</v>
      </c>
      <c r="B1147" s="86">
        <f t="shared" si="73"/>
        <v>19565331.534400001</v>
      </c>
      <c r="C1147" s="13">
        <f t="shared" si="62"/>
        <v>-0.22394962874161994</v>
      </c>
      <c r="D1147" s="47">
        <f>[5]Data!$AJ$1142</f>
        <v>12572886.279999999</v>
      </c>
      <c r="E1147" s="91">
        <f>[5]Data!$I$1142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'[6]Marketshare 2018'!$EF$13</f>
        <v>1894129781.3900001</v>
      </c>
      <c r="J1147" s="48">
        <f t="shared" si="65"/>
        <v>-0.15752738829248203</v>
      </c>
      <c r="K1147" s="4">
        <f>'[6]Marketshare 2018'!$EF$67</f>
        <v>7680236.4593999991</v>
      </c>
      <c r="L1147" s="29">
        <f t="shared" si="66"/>
        <v>4.5052858309094598E-2</v>
      </c>
      <c r="M1147" s="4">
        <f t="shared" si="67"/>
        <v>356</v>
      </c>
      <c r="N1147" s="4">
        <f>'[6]Marketshare 2018'!$EF$24</f>
        <v>199336085</v>
      </c>
      <c r="O1147" s="12">
        <f t="shared" si="68"/>
        <v>-0.22627155436340918</v>
      </c>
      <c r="P1147" s="4">
        <f>'[6]Marketshare 2018'!$EF$77</f>
        <v>1724161.7249999999</v>
      </c>
      <c r="Q1147" s="29">
        <f t="shared" si="69"/>
        <v>9.6105792887424268E-2</v>
      </c>
      <c r="R1147" s="49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1">
        <v>2494</v>
      </c>
      <c r="X1147" s="50">
        <f>'[7]From Apr 2018'!$EF$10</f>
        <v>124071174.89999999</v>
      </c>
      <c r="Y1147" s="11">
        <f t="shared" si="71"/>
        <v>-0.13336955249450988</v>
      </c>
      <c r="Z1147" s="50">
        <f>'[7]From Apr 2018'!$EF$18</f>
        <v>1822197.6000000003</v>
      </c>
      <c r="AA1147" s="29">
        <f t="shared" si="72"/>
        <v>9.7911412620950392E-2</v>
      </c>
    </row>
    <row r="1148" spans="1:27" ht="13" x14ac:dyDescent="0.3">
      <c r="A1148" s="35">
        <v>44136</v>
      </c>
      <c r="B1148" s="86">
        <f t="shared" si="73"/>
        <v>23579840.463100001</v>
      </c>
      <c r="C1148" s="13">
        <f t="shared" si="62"/>
        <v>-5.0222295033191089E-2</v>
      </c>
      <c r="D1148" s="47">
        <f>[5]Data!$AJ$1143</f>
        <v>4998460</v>
      </c>
      <c r="E1148" s="91">
        <f>[5]Data!$I$1143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'[6]Marketshare 2018'!$EG$13</f>
        <v>2005559759.8999999</v>
      </c>
      <c r="J1148" s="48">
        <f t="shared" si="65"/>
        <v>-0.13809740235945511</v>
      </c>
      <c r="K1148" s="4">
        <f>'[6]Marketshare 2018'!$EG$67</f>
        <v>8264879.0630999999</v>
      </c>
      <c r="L1148" s="29">
        <f t="shared" si="66"/>
        <v>4.5788707684571252E-2</v>
      </c>
      <c r="M1148" s="4">
        <f t="shared" si="67"/>
        <v>356</v>
      </c>
      <c r="N1148" s="4">
        <f>'[6]Marketshare 2018'!$EG$24</f>
        <v>211420470</v>
      </c>
      <c r="O1148" s="12">
        <f t="shared" si="68"/>
        <v>1.7833861594448441E-2</v>
      </c>
      <c r="P1148" s="4">
        <f>'[6]Marketshare 2018'!$EG$77</f>
        <v>4108039.1999999997</v>
      </c>
      <c r="Q1148" s="29">
        <f t="shared" si="69"/>
        <v>0.21589621856388835</v>
      </c>
      <c r="R1148" s="91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1">
        <v>6962280.4099999992</v>
      </c>
      <c r="W1148" s="51">
        <v>2494</v>
      </c>
      <c r="X1148" s="4">
        <f>'[7]From Apr 2018'!$EG$10</f>
        <v>184019064.35000002</v>
      </c>
      <c r="Y1148" s="11">
        <f t="shared" si="71"/>
        <v>0.1173896272484718</v>
      </c>
      <c r="Z1148" s="4">
        <f>'[7]From Apr 2018'!$EG$18</f>
        <v>2095075.98</v>
      </c>
      <c r="AA1148" s="29">
        <f t="shared" si="72"/>
        <v>7.5900685884560087E-2</v>
      </c>
    </row>
    <row r="1149" spans="1:27" ht="13" x14ac:dyDescent="0.3">
      <c r="A1149" s="35">
        <v>44143</v>
      </c>
      <c r="B1149" s="86">
        <f t="shared" si="73"/>
        <v>25357285.516799998</v>
      </c>
      <c r="C1149" s="13">
        <f t="shared" si="62"/>
        <v>-6.6255626049464222E-2</v>
      </c>
      <c r="D1149" s="47">
        <f>[5]Data!$AJ$1144</f>
        <v>19573167</v>
      </c>
      <c r="E1149" s="91">
        <f>[5]Data!$I$1144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'[6]Marketshare 2018'!$EH$13</f>
        <v>1986089002.0500002</v>
      </c>
      <c r="J1149" s="48">
        <f t="shared" si="65"/>
        <v>-0.21361189819301962</v>
      </c>
      <c r="K1149" s="4">
        <f>'[6]Marketshare 2018'!$EH$67</f>
        <v>7370470.3967999993</v>
      </c>
      <c r="L1149" s="29">
        <f t="shared" si="66"/>
        <v>4.1233859829781332E-2</v>
      </c>
      <c r="M1149" s="4">
        <f t="shared" si="67"/>
        <v>356</v>
      </c>
      <c r="N1149" s="4">
        <f>'[6]Marketshare 2018'!$EH$24</f>
        <v>259481920</v>
      </c>
      <c r="O1149" s="12">
        <f t="shared" si="68"/>
        <v>2.8792108951719575E-2</v>
      </c>
      <c r="P1149" s="4">
        <f>'[6]Marketshare 2018'!$EH$77</f>
        <v>9106163.0999999996</v>
      </c>
      <c r="Q1149" s="29">
        <f t="shared" si="69"/>
        <v>0.38992924824974318</v>
      </c>
      <c r="R1149" s="91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1">
        <v>4014519.9699999993</v>
      </c>
      <c r="W1149" s="51">
        <v>2494</v>
      </c>
      <c r="X1149" s="4">
        <f>'[7]From Apr 2018'!$EH$10</f>
        <v>177993555.58000001</v>
      </c>
      <c r="Y1149" s="11">
        <f t="shared" si="71"/>
        <v>-6.4240618992396858E-2</v>
      </c>
      <c r="Z1149" s="4">
        <f>'[7]From Apr 2018'!$EH$18</f>
        <v>2022894.95</v>
      </c>
      <c r="AA1149" s="29">
        <f t="shared" si="72"/>
        <v>7.5766598905160951E-2</v>
      </c>
    </row>
    <row r="1150" spans="1:27" ht="13" x14ac:dyDescent="0.3">
      <c r="A1150" s="35">
        <v>44150</v>
      </c>
      <c r="B1150" s="86">
        <f t="shared" si="73"/>
        <v>19642848.750099998</v>
      </c>
      <c r="C1150" s="13">
        <f t="shared" si="62"/>
        <v>-0.28654218469774295</v>
      </c>
      <c r="D1150" s="47">
        <f>[5]Data!$AJ$1145</f>
        <v>12992536.5</v>
      </c>
      <c r="E1150" s="91">
        <f>[5]Data!$I$1145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'[6]Marketshare 2018'!$EI$13</f>
        <v>1883330448.0999997</v>
      </c>
      <c r="J1150" s="48">
        <f t="shared" si="65"/>
        <v>-0.1776683476993518</v>
      </c>
      <c r="K1150" s="4">
        <f>'[6]Marketshare 2018'!$EI$67</f>
        <v>7683033.0050999988</v>
      </c>
      <c r="L1150" s="29">
        <f t="shared" si="66"/>
        <v>4.5327697789903323E-2</v>
      </c>
      <c r="M1150" s="4">
        <f t="shared" si="67"/>
        <v>356</v>
      </c>
      <c r="N1150" s="4">
        <f>'[6]Marketshare 2018'!$EI$24</f>
        <v>181071025</v>
      </c>
      <c r="O1150" s="12">
        <f t="shared" si="68"/>
        <v>-0.36088719170402594</v>
      </c>
      <c r="P1150" s="4">
        <f>'[6]Marketshare 2018'!$EI$77</f>
        <v>4911169.7249999996</v>
      </c>
      <c r="Q1150" s="29">
        <f t="shared" si="69"/>
        <v>0.30136545866463171</v>
      </c>
      <c r="R1150" s="91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1">
        <v>3021324.9599999995</v>
      </c>
      <c r="W1150" s="51">
        <v>2494</v>
      </c>
      <c r="X1150" s="4">
        <f>'[7]From Apr 2018'!$EI$10</f>
        <v>158900612.55000001</v>
      </c>
      <c r="Y1150" s="11">
        <f t="shared" si="71"/>
        <v>-4.7713144821155962E-2</v>
      </c>
      <c r="Z1150" s="4">
        <f>'[7]From Apr 2018'!$EI$18</f>
        <v>1900567.4299999997</v>
      </c>
      <c r="AA1150" s="29">
        <f t="shared" si="72"/>
        <v>7.9738204466307014E-2</v>
      </c>
    </row>
    <row r="1151" spans="1:27" ht="13" x14ac:dyDescent="0.3">
      <c r="A1151" s="35">
        <v>44157</v>
      </c>
      <c r="B1151" s="86">
        <f t="shared" si="73"/>
        <v>21205668.081700005</v>
      </c>
      <c r="C1151" s="13">
        <f t="shared" si="62"/>
        <v>-0.13260761042617608</v>
      </c>
      <c r="D1151" s="47">
        <f>[5]Data!$AJ$1146</f>
        <v>8603597</v>
      </c>
      <c r="E1151" s="91">
        <f>[5]Data!$I$1146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'[6]Marketshare 2018'!$EJ$13</f>
        <v>1839407105.9299998</v>
      </c>
      <c r="J1151" s="48">
        <f t="shared" si="65"/>
        <v>-0.15274317494319578</v>
      </c>
      <c r="K1151" s="4">
        <f>'[6]Marketshare 2018'!$EJ$67</f>
        <v>7784946.6866999995</v>
      </c>
      <c r="L1151" s="29">
        <f t="shared" si="66"/>
        <v>4.7025700483127202E-2</v>
      </c>
      <c r="M1151" s="4">
        <f t="shared" si="67"/>
        <v>356</v>
      </c>
      <c r="N1151" s="4">
        <f>'[6]Marketshare 2018'!$EJ$24</f>
        <v>171268765</v>
      </c>
      <c r="O1151" s="12">
        <f t="shared" si="68"/>
        <v>-0.37241528928595202</v>
      </c>
      <c r="P1151" s="4">
        <f>'[6]Marketshare 2018'!$EJ$77</f>
        <v>2415047.1749999998</v>
      </c>
      <c r="Q1151" s="29">
        <f t="shared" si="69"/>
        <v>0.15667689026659357</v>
      </c>
      <c r="R1151" s="91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1">
        <v>7232102.1600000029</v>
      </c>
      <c r="W1151" s="51">
        <v>2494</v>
      </c>
      <c r="X1151" s="4">
        <f>'[7]From Apr 2018'!$EJ$10</f>
        <v>150111646.87</v>
      </c>
      <c r="Y1151" s="11">
        <f t="shared" si="71"/>
        <v>-3.1835206089374624E-2</v>
      </c>
      <c r="Z1151" s="4">
        <f>'[7]From Apr 2018'!$EJ$18</f>
        <v>1703864.9900000002</v>
      </c>
      <c r="AA1151" s="29">
        <f t="shared" si="72"/>
        <v>7.5671010012771142E-2</v>
      </c>
    </row>
    <row r="1152" spans="1:27" ht="13" x14ac:dyDescent="0.3">
      <c r="A1152" s="35">
        <v>44164</v>
      </c>
      <c r="B1152" s="86">
        <f t="shared" si="73"/>
        <v>25771778.935000002</v>
      </c>
      <c r="C1152" s="13">
        <f t="shared" si="62"/>
        <v>0.15021386964154915</v>
      </c>
      <c r="D1152" s="47">
        <f>[5]Data!$AJ$1147</f>
        <v>10011012</v>
      </c>
      <c r="E1152" s="91">
        <f>[5]Data!$I$1147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'[6]Marketshare 2018'!$EK$13</f>
        <v>2061085671.0900002</v>
      </c>
      <c r="J1152" s="48">
        <f t="shared" si="65"/>
        <v>-9.3476464932946035E-2</v>
      </c>
      <c r="K1152" s="4">
        <f>'[6]Marketshare 2018'!$EK$67</f>
        <v>8398352.9249999989</v>
      </c>
      <c r="L1152" s="29">
        <f t="shared" si="66"/>
        <v>4.5274698577012842E-2</v>
      </c>
      <c r="M1152" s="4">
        <f t="shared" si="67"/>
        <v>356</v>
      </c>
      <c r="N1152" s="4">
        <f>'[6]Marketshare 2018'!$EK$24</f>
        <v>202456430</v>
      </c>
      <c r="O1152" s="12">
        <f t="shared" si="68"/>
        <v>-0.18772373999672132</v>
      </c>
      <c r="P1152" s="4">
        <f>'[6]Marketshare 2018'!$EK$77</f>
        <v>4226975.0999999996</v>
      </c>
      <c r="Q1152" s="29">
        <f t="shared" si="69"/>
        <v>0.23198270363653059</v>
      </c>
      <c r="R1152" s="91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1">
        <v>8519810.040000001</v>
      </c>
      <c r="W1152" s="51">
        <v>2494</v>
      </c>
      <c r="X1152" s="4">
        <f>'[7]From Apr 2018'!$EK$10</f>
        <v>187838423.37</v>
      </c>
      <c r="Y1152" s="11">
        <f t="shared" si="71"/>
        <v>0.18606834698008035</v>
      </c>
      <c r="Z1152" s="4">
        <f>'[7]From Apr 2018'!$EK$18</f>
        <v>2129723.0300000003</v>
      </c>
      <c r="AA1152" s="29">
        <f t="shared" si="72"/>
        <v>7.5587056570242409E-2</v>
      </c>
    </row>
    <row r="1153" spans="1:27" ht="13" x14ac:dyDescent="0.3">
      <c r="A1153" s="35">
        <v>44171</v>
      </c>
      <c r="B1153" s="86">
        <f t="shared" si="73"/>
        <v>23160143.907000002</v>
      </c>
      <c r="C1153" s="13">
        <f t="shared" si="62"/>
        <v>-0.28602516932078836</v>
      </c>
      <c r="D1153" s="47">
        <f>[5]Data!$AJ$1148</f>
        <v>16880400</v>
      </c>
      <c r="E1153" s="91">
        <f>[5]Data!$I$1148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'[6]Marketshare 2018'!$EL$13</f>
        <v>2121627824.8699999</v>
      </c>
      <c r="J1153" s="48">
        <f t="shared" si="65"/>
        <v>-0.20442795453895124</v>
      </c>
      <c r="K1153" s="4">
        <f>'[6]Marketshare 2018'!$EL$67</f>
        <v>8998030.7369999979</v>
      </c>
      <c r="L1153" s="29">
        <f t="shared" si="66"/>
        <v>4.7123306985345566E-2</v>
      </c>
      <c r="M1153" s="4">
        <f t="shared" si="67"/>
        <v>356</v>
      </c>
      <c r="N1153" s="4">
        <f>'[6]Marketshare 2018'!$EL$24</f>
        <v>179141960</v>
      </c>
      <c r="O1153" s="12">
        <f t="shared" si="68"/>
        <v>-0.33317937888910854</v>
      </c>
      <c r="P1153" s="4">
        <f>'[6]Marketshare 2018'!$EL$77</f>
        <v>3002612.85</v>
      </c>
      <c r="Q1153" s="29">
        <f t="shared" si="69"/>
        <v>0.18623423010443788</v>
      </c>
      <c r="R1153" s="91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1">
        <v>6723781.9700000025</v>
      </c>
      <c r="W1153" s="51">
        <v>2494</v>
      </c>
      <c r="X1153" s="4">
        <f>'[7]From Apr 2018'!$EL$10</f>
        <v>204667238.98999998</v>
      </c>
      <c r="Y1153" s="11">
        <f t="shared" si="71"/>
        <v>-1.2738308554750999E-2</v>
      </c>
      <c r="Z1153" s="4">
        <f>'[7]From Apr 2018'!$EL$18</f>
        <v>2317518.35</v>
      </c>
      <c r="AA1153" s="29">
        <f t="shared" si="72"/>
        <v>7.5488985973413289E-2</v>
      </c>
    </row>
    <row r="1154" spans="1:27" ht="13" x14ac:dyDescent="0.3">
      <c r="A1154" s="35">
        <v>44178</v>
      </c>
      <c r="B1154" s="86">
        <f t="shared" si="73"/>
        <v>23052076.562100001</v>
      </c>
      <c r="C1154" s="13">
        <f t="shared" si="62"/>
        <v>-0.18094058352141895</v>
      </c>
      <c r="D1154" s="47">
        <f>[5]Data!$AJ$1149</f>
        <v>12717076</v>
      </c>
      <c r="E1154" s="91">
        <f>[5]Data!$I$1149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'[6]Marketshare 2018'!$EM$13</f>
        <v>1995717728.0500002</v>
      </c>
      <c r="J1154" s="48">
        <f t="shared" si="65"/>
        <v>-0.22865926650170698</v>
      </c>
      <c r="K1154" s="4">
        <f>'[6]Marketshare 2018'!$EM$67</f>
        <v>8102142.2871000012</v>
      </c>
      <c r="L1154" s="29">
        <f t="shared" si="66"/>
        <v>4.5108484995000545E-2</v>
      </c>
      <c r="M1154" s="4">
        <f t="shared" si="67"/>
        <v>356</v>
      </c>
      <c r="N1154" s="4">
        <f>'[6]Marketshare 2018'!$EM$24</f>
        <v>193253295</v>
      </c>
      <c r="O1154" s="12">
        <f t="shared" si="68"/>
        <v>-0.2972421543151732</v>
      </c>
      <c r="P1154" s="4">
        <f>'[6]Marketshare 2018'!$EM$77</f>
        <v>2848832.7749999999</v>
      </c>
      <c r="Q1154" s="29">
        <f t="shared" si="69"/>
        <v>0.16379383078565363</v>
      </c>
      <c r="R1154" s="91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1">
        <v>7734041.1499999985</v>
      </c>
      <c r="W1154" s="51">
        <v>2494</v>
      </c>
      <c r="X1154" s="4">
        <f>'[7]From Apr 2018'!$EM$10</f>
        <v>179682715.46000001</v>
      </c>
      <c r="Y1154" s="11">
        <f t="shared" si="71"/>
        <v>-5.9318837362129728E-2</v>
      </c>
      <c r="Z1154" s="4">
        <f>'[7]From Apr 2018'!$EM$18</f>
        <v>2053023.0299999998</v>
      </c>
      <c r="AA1154" s="29">
        <f t="shared" si="72"/>
        <v>7.6172158045145336E-2</v>
      </c>
    </row>
    <row r="1155" spans="1:27" ht="13" x14ac:dyDescent="0.3">
      <c r="A1155" s="35">
        <v>44185</v>
      </c>
      <c r="B1155" s="86">
        <f t="shared" si="73"/>
        <v>24719831.452100001</v>
      </c>
      <c r="C1155" s="13">
        <f t="shared" si="62"/>
        <v>-0.10785287277380895</v>
      </c>
      <c r="D1155" s="47">
        <f>[5]Data!$AJ$1150</f>
        <v>12785251</v>
      </c>
      <c r="E1155" s="91">
        <f>[5]Data!$I$1150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'[6]Marketshare 2018'!$EN$13</f>
        <v>2006204478.1900001</v>
      </c>
      <c r="J1155" s="48">
        <f t="shared" si="65"/>
        <v>-0.24396346334129482</v>
      </c>
      <c r="K1155" s="4">
        <f>'[6]Marketshare 2018'!$EN$67</f>
        <v>8097818.0120999999</v>
      </c>
      <c r="L1155" s="29">
        <f t="shared" si="66"/>
        <v>4.4848746310832792E-2</v>
      </c>
      <c r="M1155" s="4">
        <f t="shared" si="67"/>
        <v>356</v>
      </c>
      <c r="N1155" s="4">
        <f>'[6]Marketshare 2018'!$EN$24</f>
        <v>191284560</v>
      </c>
      <c r="O1155" s="12">
        <f t="shared" si="68"/>
        <v>-0.30235625309027692</v>
      </c>
      <c r="P1155" s="4">
        <f>'[6]Marketshare 2018'!$EN$77</f>
        <v>3433218.3</v>
      </c>
      <c r="Q1155" s="29">
        <f t="shared" si="69"/>
        <v>0.19942472094977243</v>
      </c>
      <c r="R1155" s="91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1">
        <v>8221406.0200000023</v>
      </c>
      <c r="W1155" s="51">
        <v>2494</v>
      </c>
      <c r="X1155" s="4">
        <f>'[7]From Apr 2018'!$EN$10</f>
        <v>199854625.44</v>
      </c>
      <c r="Y1155" s="11">
        <f t="shared" si="71"/>
        <v>4.1640431310583814E-2</v>
      </c>
      <c r="Z1155" s="4">
        <f>'[7]From Apr 2018'!$EN$18</f>
        <v>2244734.83</v>
      </c>
      <c r="AA1155" s="29">
        <f t="shared" si="72"/>
        <v>7.4878921784872085E-2</v>
      </c>
    </row>
    <row r="1156" spans="1:27" ht="13" x14ac:dyDescent="0.3">
      <c r="A1156" s="35">
        <v>44192</v>
      </c>
      <c r="B1156" s="86">
        <f t="shared" si="73"/>
        <v>18654697.574899998</v>
      </c>
      <c r="C1156" s="13">
        <f t="shared" si="62"/>
        <v>-0.39047731045670231</v>
      </c>
      <c r="D1156" s="47">
        <f>[5]Data!$AJ$1151</f>
        <v>10198716</v>
      </c>
      <c r="E1156" s="91">
        <f>[5]Data!$I$1151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'[6]Marketshare 2018'!$EO$13</f>
        <v>1754176243.3100002</v>
      </c>
      <c r="J1156" s="48">
        <f t="shared" si="65"/>
        <v>-0.34317044799174057</v>
      </c>
      <c r="K1156" s="4">
        <f>'[6]Marketshare 2018'!$EO$67</f>
        <v>7160218.8848999999</v>
      </c>
      <c r="L1156" s="29">
        <f t="shared" si="66"/>
        <v>4.5353474551610616E-2</v>
      </c>
      <c r="M1156" s="4">
        <f t="shared" si="67"/>
        <v>356</v>
      </c>
      <c r="N1156" s="4">
        <f>'[6]Marketshare 2018'!$EO$24</f>
        <v>168842195</v>
      </c>
      <c r="O1156" s="12">
        <f t="shared" si="68"/>
        <v>-0.43343110020820563</v>
      </c>
      <c r="P1156" s="4">
        <f>'[6]Marketshare 2018'!$EO$77</f>
        <v>1464264.45</v>
      </c>
      <c r="Q1156" s="29">
        <f t="shared" si="69"/>
        <v>9.6359828773844122E-2</v>
      </c>
      <c r="R1156" s="91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1">
        <v>6209696.4800000004</v>
      </c>
      <c r="W1156" s="51">
        <v>2494</v>
      </c>
      <c r="X1156" s="4">
        <f>'[7]From Apr 2018'!$EO$10</f>
        <v>159982155.88999999</v>
      </c>
      <c r="Y1156" s="11">
        <f t="shared" si="71"/>
        <v>-0.22152208903898807</v>
      </c>
      <c r="Z1156" s="4">
        <f>'[7]From Apr 2018'!$EO$18</f>
        <v>1809404.0500000003</v>
      </c>
      <c r="AA1156" s="29">
        <f t="shared" si="72"/>
        <v>7.5400244480770082E-2</v>
      </c>
    </row>
    <row r="1157" spans="1:27" ht="13" x14ac:dyDescent="0.3">
      <c r="A1157" s="35">
        <v>44199</v>
      </c>
      <c r="B1157" s="86">
        <f t="shared" si="73"/>
        <v>14576080.1457</v>
      </c>
      <c r="C1157" s="13">
        <f t="shared" si="62"/>
        <v>-0.46734791275186338</v>
      </c>
      <c r="D1157" s="47">
        <f>[5]Data!$AJ$1152</f>
        <v>9607013</v>
      </c>
      <c r="E1157" s="91">
        <f>[5]Data!$I$1152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'[6]Marketshare 2018'!$EP$13</f>
        <v>1544119084.3399999</v>
      </c>
      <c r="J1157" s="48">
        <f t="shared" si="65"/>
        <v>-0.38244482039065408</v>
      </c>
      <c r="K1157" s="4">
        <f>'[6]Marketshare 2018'!$EP$67</f>
        <v>5638265.9306999994</v>
      </c>
      <c r="L1157" s="29">
        <f t="shared" si="66"/>
        <v>4.0571611260654332E-2</v>
      </c>
      <c r="M1157" s="4">
        <f t="shared" si="67"/>
        <v>356</v>
      </c>
      <c r="N1157" s="4">
        <f>'[6]Marketshare 2018'!$EP$24</f>
        <v>129672785</v>
      </c>
      <c r="O1157" s="12">
        <f t="shared" si="68"/>
        <v>-0.4788313178956386</v>
      </c>
      <c r="P1157" s="4">
        <f>'[6]Marketshare 2018'!$EP$77</f>
        <v>1985271.9749999999</v>
      </c>
      <c r="Q1157" s="29">
        <f t="shared" si="69"/>
        <v>0.17010953763351347</v>
      </c>
      <c r="R1157" s="91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1">
        <v>4095508.2800000003</v>
      </c>
      <c r="W1157" s="51">
        <v>2494</v>
      </c>
      <c r="X1157" s="4">
        <f>'[7]From Apr 2018'!$EP$10</f>
        <v>82622264.890000001</v>
      </c>
      <c r="Y1157" s="11">
        <f t="shared" si="71"/>
        <v>-0.41323191622692379</v>
      </c>
      <c r="Z1157" s="4">
        <f>'[7]From Apr 2018'!$EP$18</f>
        <v>950971.6399999999</v>
      </c>
      <c r="AA1157" s="29">
        <f t="shared" si="72"/>
        <v>7.6732475704628836E-2</v>
      </c>
    </row>
    <row r="1158" spans="1:27" ht="13" x14ac:dyDescent="0.3">
      <c r="A1158" s="35">
        <v>44206</v>
      </c>
      <c r="B1158" s="86">
        <f t="shared" si="73"/>
        <v>18376278.155299995</v>
      </c>
      <c r="C1158" s="13">
        <f t="shared" si="62"/>
        <v>-0.30019059065249531</v>
      </c>
      <c r="D1158" s="47">
        <f>[5]Data!$AJ$1153</f>
        <v>8668776</v>
      </c>
      <c r="E1158" s="91">
        <f>[5]Data!$I$1153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'[6]Marketshare 2018'!$EQ$13</f>
        <v>1505056154.46</v>
      </c>
      <c r="J1158" s="48">
        <f t="shared" si="65"/>
        <v>-0.39280652599637877</v>
      </c>
      <c r="K1158" s="4">
        <f>'[6]Marketshare 2018'!$EQ$67</f>
        <v>5904014.6168999998</v>
      </c>
      <c r="L1158" s="29">
        <f t="shared" si="66"/>
        <v>4.3586521483337422E-2</v>
      </c>
      <c r="M1158" s="4">
        <f t="shared" si="67"/>
        <v>356</v>
      </c>
      <c r="N1158" s="4">
        <f>'[6]Marketshare 2018'!$EQ$24</f>
        <v>126548415</v>
      </c>
      <c r="O1158" s="12">
        <f t="shared" si="68"/>
        <v>-0.46799296497540055</v>
      </c>
      <c r="P1158" s="4">
        <f>'[6]Marketshare 2018'!$EQ$77</f>
        <v>1488330.6839999999</v>
      </c>
      <c r="Q1158" s="29">
        <f t="shared" si="69"/>
        <v>0.13067731903240351</v>
      </c>
      <c r="R1158" s="91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1">
        <v>7961918.209999999</v>
      </c>
      <c r="W1158" s="51">
        <v>2494</v>
      </c>
      <c r="X1158" s="4">
        <f>'[7]From Apr 2018'!$EQ$10</f>
        <v>89566281.310000002</v>
      </c>
      <c r="Y1158" s="11">
        <f t="shared" si="71"/>
        <v>-0.33058260107509962</v>
      </c>
      <c r="Z1158" s="4">
        <f>'[7]From Apr 2018'!$EQ$18</f>
        <v>1028460.95</v>
      </c>
      <c r="AA1158" s="29">
        <f t="shared" si="72"/>
        <v>7.6551200217886251E-2</v>
      </c>
    </row>
    <row r="1159" spans="1:27" ht="13" x14ac:dyDescent="0.3">
      <c r="A1159" s="35">
        <v>44213</v>
      </c>
      <c r="B1159" s="86">
        <f t="shared" si="73"/>
        <v>17763002.795266002</v>
      </c>
      <c r="C1159" s="13">
        <f t="shared" si="62"/>
        <v>-0.28054461372316497</v>
      </c>
      <c r="D1159" s="47">
        <f>[5]Data!$AJ$1154</f>
        <v>10180514.75</v>
      </c>
      <c r="E1159" s="91">
        <f>[5]Data!$I$1154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'[6]Marketshare 2018'!$ER$13</f>
        <v>1435375347.27</v>
      </c>
      <c r="J1159" s="48">
        <f t="shared" si="65"/>
        <v>-0.34530203356212819</v>
      </c>
      <c r="K1159" s="4">
        <f>'[6]Marketshare 2018'!$ER$67</f>
        <v>5917744.5324659999</v>
      </c>
      <c r="L1159" s="29">
        <f t="shared" si="66"/>
        <v>4.5808726722566209E-2</v>
      </c>
      <c r="M1159" s="4">
        <f t="shared" si="67"/>
        <v>356</v>
      </c>
      <c r="N1159" s="4">
        <f>'[6]Marketshare 2018'!$ER$24</f>
        <v>125440095</v>
      </c>
      <c r="O1159" s="12">
        <f t="shared" si="68"/>
        <v>-0.4486929739479939</v>
      </c>
      <c r="P1159" s="4">
        <f>'[6]Marketshare 2018'!$ER$77</f>
        <v>2298875.4</v>
      </c>
      <c r="Q1159" s="29">
        <f t="shared" si="69"/>
        <v>0.20362755624507459</v>
      </c>
      <c r="R1159" s="91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1">
        <v>6966875.6600000011</v>
      </c>
      <c r="W1159" s="51">
        <v>2494</v>
      </c>
      <c r="X1159" s="4">
        <f>'[7]From Apr 2018'!$ER$10</f>
        <v>91399093.269999996</v>
      </c>
      <c r="Y1159" s="11">
        <f t="shared" si="71"/>
        <v>-0.37885342446835379</v>
      </c>
      <c r="Z1159" s="4">
        <f>'[7]From Apr 2018'!$ER$18</f>
        <v>1039923.5700000001</v>
      </c>
      <c r="AA1159" s="29">
        <f t="shared" si="72"/>
        <v>7.5852216383809221E-2</v>
      </c>
    </row>
    <row r="1160" spans="1:27" ht="13" x14ac:dyDescent="0.3">
      <c r="A1160" s="35">
        <v>44220</v>
      </c>
      <c r="B1160" s="86">
        <f t="shared" si="73"/>
        <v>15528037.098918</v>
      </c>
      <c r="C1160" s="13">
        <f t="shared" si="62"/>
        <v>-0.27914660678707015</v>
      </c>
      <c r="D1160" s="47">
        <f>[5]Data!$AJ$1155</f>
        <v>10096457.870000001</v>
      </c>
      <c r="E1160" s="91">
        <f>[5]Data!$I$1155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'[6]Marketshare 2018'!$ES$13</f>
        <v>1528813967.55</v>
      </c>
      <c r="J1160" s="48">
        <f t="shared" si="65"/>
        <v>-0.25844329739613925</v>
      </c>
      <c r="K1160" s="4">
        <f>'[6]Marketshare 2018'!$ES$67</f>
        <v>5971506.6447180007</v>
      </c>
      <c r="L1160" s="29">
        <f t="shared" si="66"/>
        <v>4.3399704109538771E-2</v>
      </c>
      <c r="M1160" s="4">
        <f t="shared" si="67"/>
        <v>356</v>
      </c>
      <c r="N1160" s="4">
        <f>'[6]Marketshare 2018'!$ES$24</f>
        <v>116349010</v>
      </c>
      <c r="O1160" s="12">
        <f t="shared" si="68"/>
        <v>-0.44886445334716318</v>
      </c>
      <c r="P1160" s="4">
        <f>'[6]Marketshare 2018'!$ES$77</f>
        <v>1951035.5249999999</v>
      </c>
      <c r="Q1160" s="29">
        <f t="shared" si="69"/>
        <v>0.18632021449946157</v>
      </c>
      <c r="R1160" s="91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1">
        <v>4866835.68</v>
      </c>
      <c r="W1160" s="51">
        <v>2494</v>
      </c>
      <c r="X1160" s="4">
        <f>'[7]From Apr 2018'!$ES$10</f>
        <v>97000020.389999986</v>
      </c>
      <c r="Y1160" s="11">
        <f t="shared" si="71"/>
        <v>-0.35058909151776441</v>
      </c>
      <c r="Z1160" s="4">
        <f>'[7]From Apr 2018'!$ES$18</f>
        <v>1112368.3999999999</v>
      </c>
      <c r="AA1160" s="29">
        <f t="shared" si="72"/>
        <v>7.6451420355555397E-2</v>
      </c>
    </row>
    <row r="1161" spans="1:27" ht="13" x14ac:dyDescent="0.3">
      <c r="A1161" s="35">
        <v>44227</v>
      </c>
      <c r="B1161" s="86">
        <f t="shared" si="73"/>
        <v>22913022.457208</v>
      </c>
      <c r="C1161" s="13">
        <f t="shared" si="62"/>
        <v>-0.1084585358467075</v>
      </c>
      <c r="D1161" s="47">
        <f>[5]Data!$AJ$1156</f>
        <v>11708147</v>
      </c>
      <c r="E1161" s="91">
        <f>[5]Data!$I$1156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'[6]Marketshare 2018'!$ET$13</f>
        <v>1825355048.9299998</v>
      </c>
      <c r="J1161" s="48">
        <f t="shared" si="65"/>
        <v>-0.22290960522856285</v>
      </c>
      <c r="K1161" s="4">
        <f>'[6]Marketshare 2018'!$ET$67</f>
        <v>7972534.4014079999</v>
      </c>
      <c r="L1161" s="29">
        <f t="shared" si="66"/>
        <v>4.8529580928996063E-2</v>
      </c>
      <c r="M1161" s="4">
        <f t="shared" si="67"/>
        <v>356</v>
      </c>
      <c r="N1161" s="4">
        <f>'[6]Marketshare 2018'!$ET$24</f>
        <v>143921280</v>
      </c>
      <c r="O1161" s="12">
        <f t="shared" si="68"/>
        <v>-0.4070210644293365</v>
      </c>
      <c r="P1161" s="4">
        <f>'[6]Marketshare 2018'!$ET$77</f>
        <v>3002696.7749999999</v>
      </c>
      <c r="Q1161" s="29">
        <f t="shared" si="69"/>
        <v>0.23181629221196476</v>
      </c>
      <c r="R1161" s="91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1">
        <v>7997148.5999999996</v>
      </c>
      <c r="W1161" s="51">
        <v>2494</v>
      </c>
      <c r="X1161" s="4">
        <f>'[7]From Apr 2018'!$ET$10</f>
        <v>124589718.44</v>
      </c>
      <c r="Y1161" s="11">
        <f t="shared" si="71"/>
        <v>-0.24567364953737647</v>
      </c>
      <c r="Z1161" s="4">
        <f>'[7]From Apr 2018'!$ET$18</f>
        <v>1473806.85</v>
      </c>
      <c r="AA1161" s="29">
        <f t="shared" si="72"/>
        <v>7.8861876590015048E-2</v>
      </c>
    </row>
    <row r="1162" spans="1:27" ht="13" x14ac:dyDescent="0.3">
      <c r="A1162" s="35">
        <v>44234</v>
      </c>
      <c r="B1162" s="86">
        <f t="shared" si="73"/>
        <v>21513026.376199998</v>
      </c>
      <c r="C1162" s="13">
        <f t="shared" si="62"/>
        <v>-0.26925062083106399</v>
      </c>
      <c r="D1162" s="47">
        <f>[5]Data!$AJ$1157</f>
        <v>10942888.57</v>
      </c>
      <c r="E1162" s="91">
        <f>[5]Data!$I$1157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'[6]Marketshare 2018'!$EU$13</f>
        <v>1987672164.6499999</v>
      </c>
      <c r="J1162" s="48">
        <f t="shared" si="65"/>
        <v>-0.19521652657934463</v>
      </c>
      <c r="K1162" s="4">
        <f>'[6]Marketshare 2018'!$EU$67</f>
        <v>7363213.7130000005</v>
      </c>
      <c r="L1162" s="29">
        <f t="shared" si="66"/>
        <v>4.1160452490617921E-2</v>
      </c>
      <c r="M1162" s="4">
        <f t="shared" si="67"/>
        <v>356</v>
      </c>
      <c r="N1162" s="4">
        <f>'[6]Marketshare 2018'!$EU$24</f>
        <v>165918240</v>
      </c>
      <c r="O1162" s="12">
        <f t="shared" si="68"/>
        <v>-0.29363751461475318</v>
      </c>
      <c r="P1162" s="4">
        <f>'[6]Marketshare 2018'!$EU$77</f>
        <v>1751164.65</v>
      </c>
      <c r="Q1162" s="29">
        <f t="shared" si="69"/>
        <v>0.11727092211199926</v>
      </c>
      <c r="R1162" s="91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1">
        <v>8247729.7299999995</v>
      </c>
      <c r="W1162" s="51">
        <v>2494</v>
      </c>
      <c r="X1162" s="4">
        <f>'[7]From Apr 2018'!$EU$10</f>
        <v>173773965.64999998</v>
      </c>
      <c r="Y1162" s="11">
        <f t="shared" si="71"/>
        <v>-0.1001037769505011</v>
      </c>
      <c r="Z1162" s="4">
        <f>'[7]From Apr 2018'!$EU$18</f>
        <v>1956442.3599999999</v>
      </c>
      <c r="AA1162" s="29">
        <f t="shared" si="72"/>
        <v>7.5056980013545938E-2</v>
      </c>
    </row>
    <row r="1163" spans="1:27" ht="13" x14ac:dyDescent="0.3">
      <c r="A1163" s="35">
        <v>44241</v>
      </c>
      <c r="B1163" s="86">
        <f t="shared" si="73"/>
        <v>22395209.397313997</v>
      </c>
      <c r="C1163" s="13">
        <f t="shared" si="62"/>
        <v>-0.1172467154055663</v>
      </c>
      <c r="D1163" s="47">
        <f>[5]Data!$AJ$1158</f>
        <v>12725282</v>
      </c>
      <c r="E1163" s="91">
        <f>[5]Data!$I$1158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'[6]Marketshare 2018'!$EV$13</f>
        <v>1873720999.8699999</v>
      </c>
      <c r="J1163" s="48">
        <f t="shared" si="65"/>
        <v>-0.17387356956951006</v>
      </c>
      <c r="K1163" s="4">
        <f>'[6]Marketshare 2018'!$EV$67</f>
        <v>6876212.9485139987</v>
      </c>
      <c r="L1163" s="29">
        <f t="shared" si="66"/>
        <v>4.0775743080160194E-2</v>
      </c>
      <c r="M1163" s="4">
        <f t="shared" si="67"/>
        <v>356</v>
      </c>
      <c r="N1163" s="4">
        <f>'[6]Marketshare 2018'!$EV$24</f>
        <v>161890820</v>
      </c>
      <c r="O1163" s="12">
        <f t="shared" si="68"/>
        <v>-0.23797385480780686</v>
      </c>
      <c r="P1163" s="4">
        <f>'[6]Marketshare 2018'!$EV$77</f>
        <v>3249593.55</v>
      </c>
      <c r="Q1163" s="29">
        <f t="shared" si="69"/>
        <v>0.2230305276111394</v>
      </c>
      <c r="R1163" s="91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1">
        <v>8309123.1399999987</v>
      </c>
      <c r="W1163" s="51">
        <v>2494</v>
      </c>
      <c r="X1163" s="4">
        <f>'[7]From Apr 2018'!$EV$10</f>
        <v>153684171.56</v>
      </c>
      <c r="Y1163" s="11">
        <f t="shared" si="71"/>
        <v>-0.11699593507943262</v>
      </c>
      <c r="Z1163" s="4">
        <f>'[7]From Apr 2018'!$EV$18</f>
        <v>1758483.1</v>
      </c>
      <c r="AA1163" s="29">
        <f t="shared" si="72"/>
        <v>7.6281249706250928E-2</v>
      </c>
    </row>
    <row r="1164" spans="1:27" ht="13" x14ac:dyDescent="0.3">
      <c r="A1164" s="35">
        <v>44248</v>
      </c>
      <c r="B1164" s="86">
        <f t="shared" si="73"/>
        <v>21260382.398899999</v>
      </c>
      <c r="C1164" s="13">
        <f t="shared" si="62"/>
        <v>-0.13203466475500025</v>
      </c>
      <c r="D1164" s="47">
        <f>[5]Data!$AJ$1159</f>
        <v>9477307.4000000004</v>
      </c>
      <c r="E1164" s="91">
        <f>[5]Data!$I$1159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'[6]Marketshare 2018'!$EW$13</f>
        <v>1805180525.5800002</v>
      </c>
      <c r="J1164" s="48">
        <f t="shared" si="65"/>
        <v>-0.16308860237500855</v>
      </c>
      <c r="K1164" s="4">
        <f>'[6]Marketshare 2018'!$EW$67</f>
        <v>6713511.2504999982</v>
      </c>
      <c r="L1164" s="29">
        <f t="shared" si="66"/>
        <v>4.1322498438782419E-2</v>
      </c>
      <c r="M1164" s="4">
        <f t="shared" si="67"/>
        <v>356</v>
      </c>
      <c r="N1164" s="4">
        <f>'[6]Marketshare 2018'!$EW$24</f>
        <v>170790635</v>
      </c>
      <c r="O1164" s="12">
        <f t="shared" si="68"/>
        <v>-0.28432510828476198</v>
      </c>
      <c r="P1164" s="4">
        <f>'[6]Marketshare 2018'!$EW$77</f>
        <v>3339310.9499999997</v>
      </c>
      <c r="Q1164" s="29">
        <f t="shared" si="69"/>
        <v>0.2172452546944392</v>
      </c>
      <c r="R1164" s="91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1">
        <v>7246157.9900000021</v>
      </c>
      <c r="W1164" s="51">
        <v>2494</v>
      </c>
      <c r="X1164" s="4">
        <f>'[7]From Apr 2018'!$EW$10</f>
        <v>149087727.84</v>
      </c>
      <c r="Y1164" s="11">
        <f t="shared" si="71"/>
        <v>-5.287652971158896E-2</v>
      </c>
      <c r="Z1164" s="4">
        <f>'[7]From Apr 2018'!$EW$18</f>
        <v>1735826.77</v>
      </c>
      <c r="AA1164" s="29">
        <f t="shared" si="72"/>
        <v>7.761992643073784E-2</v>
      </c>
    </row>
    <row r="1165" spans="1:27" ht="13" x14ac:dyDescent="0.3">
      <c r="A1165" s="35">
        <v>44255</v>
      </c>
      <c r="B1165" s="86">
        <f t="shared" si="73"/>
        <v>22533829.961800005</v>
      </c>
      <c r="C1165" s="13">
        <f t="shared" si="62"/>
        <v>7.7811004018302876E-2</v>
      </c>
      <c r="D1165" s="47">
        <f>[5]Data!$AJ$1160</f>
        <v>14445482.73</v>
      </c>
      <c r="E1165" s="91">
        <f>[5]Data!$I$1160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'[6]Marketshare 2018'!$EX$13</f>
        <v>2072497597.3499999</v>
      </c>
      <c r="J1165" s="48">
        <f t="shared" si="65"/>
        <v>-5.390422344448409E-2</v>
      </c>
      <c r="K1165" s="4">
        <f>'[6]Marketshare 2018'!$EX$67</f>
        <v>8033461.817400001</v>
      </c>
      <c r="L1165" s="29">
        <f t="shared" si="66"/>
        <v>4.3069138885436217E-2</v>
      </c>
      <c r="M1165" s="4">
        <f t="shared" si="67"/>
        <v>356</v>
      </c>
      <c r="N1165" s="4">
        <f>'[6]Marketshare 2018'!$EX$24</f>
        <v>186514665</v>
      </c>
      <c r="O1165" s="12">
        <f t="shared" si="68"/>
        <v>-0.1682842118173864</v>
      </c>
      <c r="P1165" s="4">
        <f>'[6]Marketshare 2018'!$EX$77</f>
        <v>3504537</v>
      </c>
      <c r="Q1165" s="29">
        <f t="shared" si="69"/>
        <v>0.20877339591500754</v>
      </c>
      <c r="R1165" s="91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1">
        <v>6799676.9600000028</v>
      </c>
      <c r="W1165" s="51">
        <v>2494</v>
      </c>
      <c r="X1165" s="4">
        <f>'[7]From Apr 2018'!$EX$10</f>
        <v>180512662.13</v>
      </c>
      <c r="Y1165" s="11">
        <f t="shared" si="71"/>
        <v>0.20955298896304764</v>
      </c>
      <c r="Z1165" s="4">
        <f>'[7]From Apr 2018'!$EX$18</f>
        <v>2090923.44</v>
      </c>
      <c r="AA1165" s="29">
        <f t="shared" si="72"/>
        <v>7.7221672072849842E-2</v>
      </c>
    </row>
    <row r="1166" spans="1:27" ht="13" x14ac:dyDescent="0.3">
      <c r="A1166" s="35">
        <v>44262</v>
      </c>
      <c r="B1166" s="86">
        <f t="shared" si="73"/>
        <v>23524273.274099998</v>
      </c>
      <c r="C1166" s="13">
        <f t="shared" si="62"/>
        <v>-0.22243926028463545</v>
      </c>
      <c r="D1166" s="47">
        <f>[5]Data!$AJ$1161</f>
        <v>10817650</v>
      </c>
      <c r="E1166" s="91">
        <f>[5]Data!$I$1161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'[6]Marketshare 2018'!$EY$13</f>
        <v>2077210239.27</v>
      </c>
      <c r="J1166" s="48">
        <f t="shared" si="65"/>
        <v>-0.20638171356073431</v>
      </c>
      <c r="K1166" s="4">
        <f>'[6]Marketshare 2018'!$EY$67</f>
        <v>8633752.6886999998</v>
      </c>
      <c r="L1166" s="29">
        <f t="shared" si="66"/>
        <v>4.6182415056702765E-2</v>
      </c>
      <c r="M1166" s="4">
        <f t="shared" si="67"/>
        <v>356</v>
      </c>
      <c r="N1166" s="4">
        <f>'[6]Marketshare 2018'!$EY$24</f>
        <v>180037805</v>
      </c>
      <c r="O1166" s="12">
        <f t="shared" si="68"/>
        <v>-0.31759024319539653</v>
      </c>
      <c r="P1166" s="4">
        <f>'[6]Marketshare 2018'!$EY$77</f>
        <v>3459690.2250000001</v>
      </c>
      <c r="Q1166" s="29">
        <f t="shared" si="69"/>
        <v>0.21351628065005568</v>
      </c>
      <c r="R1166" s="91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1">
        <v>7039477.379999999</v>
      </c>
      <c r="W1166" s="51">
        <v>2494</v>
      </c>
      <c r="X1166" s="4">
        <f>'[7]From Apr 2018'!$EY$10</f>
        <v>191802106.69999999</v>
      </c>
      <c r="Y1166" s="11">
        <f t="shared" si="71"/>
        <v>-8.6684752607005477E-2</v>
      </c>
      <c r="Z1166" s="4">
        <f>'[7]From Apr 2018'!$EY$18</f>
        <v>2267476.46</v>
      </c>
      <c r="AA1166" s="29">
        <f t="shared" si="72"/>
        <v>7.8813053690683657E-2</v>
      </c>
    </row>
    <row r="1167" spans="1:27" ht="13" x14ac:dyDescent="0.3">
      <c r="A1167" s="35">
        <v>44269</v>
      </c>
      <c r="B1167" s="86">
        <f t="shared" si="73"/>
        <v>20633874.543900002</v>
      </c>
      <c r="C1167" s="13">
        <f t="shared" si="62"/>
        <v>-0.26946554084981322</v>
      </c>
      <c r="D1167" s="47">
        <f>[5]Data!$AJ$1162</f>
        <v>8889230.9800000004</v>
      </c>
      <c r="E1167" s="91">
        <f>[5]Data!$I$1162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'[6]Marketshare 2018'!$EZ$13</f>
        <v>1922831048.5900002</v>
      </c>
      <c r="J1167" s="48">
        <f t="shared" si="65"/>
        <v>-0.18427831255351523</v>
      </c>
      <c r="K1167" s="4">
        <f>'[6]Marketshare 2018'!$EZ$67</f>
        <v>7975580.9768999992</v>
      </c>
      <c r="L1167" s="29">
        <f t="shared" si="66"/>
        <v>4.6087026977738213E-2</v>
      </c>
      <c r="M1167" s="4">
        <f t="shared" si="67"/>
        <v>356</v>
      </c>
      <c r="N1167" s="4">
        <f>'[6]Marketshare 2018'!$EZ$24</f>
        <v>171728620</v>
      </c>
      <c r="O1167" s="12">
        <f t="shared" si="68"/>
        <v>-0.31675823146740545</v>
      </c>
      <c r="P1167" s="4">
        <f>'[6]Marketshare 2018'!$EZ$77</f>
        <v>3709859.625</v>
      </c>
      <c r="Q1167" s="29">
        <f t="shared" si="69"/>
        <v>0.24003373753309146</v>
      </c>
      <c r="R1167" s="91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1">
        <v>4615386.5399999991</v>
      </c>
      <c r="W1167" s="51">
        <v>2494</v>
      </c>
      <c r="X1167" s="4">
        <f>'[7]From Apr 2018'!$EZ$10</f>
        <v>156220897.69</v>
      </c>
      <c r="Y1167" s="11">
        <f t="shared" si="71"/>
        <v>-0.18184825269045035</v>
      </c>
      <c r="Z1167" s="4">
        <f>'[7]From Apr 2018'!$EZ$18</f>
        <v>1780965.3</v>
      </c>
      <c r="AA1167" s="29">
        <f t="shared" si="72"/>
        <v>7.6002008537683755E-2</v>
      </c>
    </row>
    <row r="1168" spans="1:27" ht="13" x14ac:dyDescent="0.3">
      <c r="A1168" s="35">
        <v>44276</v>
      </c>
      <c r="B1168" s="86">
        <f t="shared" si="73"/>
        <v>18787843.1272</v>
      </c>
      <c r="C1168" s="13">
        <f t="shared" si="62"/>
        <v>-0.20071909804992338</v>
      </c>
      <c r="D1168" s="47">
        <f>[5]Data!$AJ$1163</f>
        <v>12401424</v>
      </c>
      <c r="E1168" s="91">
        <f>[5]Data!$I$1163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'[6]Marketshare 2018'!$FA$13</f>
        <v>1986943873.9400001</v>
      </c>
      <c r="J1168" s="48">
        <f t="shared" si="65"/>
        <v>6.6931023765035791E-2</v>
      </c>
      <c r="K1168" s="4">
        <f>'[6]Marketshare 2018'!$FA$67</f>
        <v>7654512.1805999996</v>
      </c>
      <c r="L1168" s="29">
        <f t="shared" si="66"/>
        <v>4.2804498131771722E-2</v>
      </c>
      <c r="M1168" s="4">
        <f t="shared" si="67"/>
        <v>356</v>
      </c>
      <c r="N1168" s="4">
        <f>'[6]Marketshare 2018'!$FA$24</f>
        <v>169621360</v>
      </c>
      <c r="O1168" s="12">
        <f t="shared" si="68"/>
        <v>-0.12807315700562905</v>
      </c>
      <c r="P1168" s="4">
        <f>'[6]Marketshare 2018'!$FA$77</f>
        <v>2831415.0749999997</v>
      </c>
      <c r="Q1168" s="29">
        <f t="shared" si="69"/>
        <v>0.18547291154840403</v>
      </c>
      <c r="R1168" s="91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1">
        <v>5418774.6800000006</v>
      </c>
      <c r="W1168" s="51">
        <v>2494</v>
      </c>
      <c r="X1168" s="4">
        <f>'[7]From Apr 2018'!$FA$10</f>
        <v>153613922.73999998</v>
      </c>
      <c r="Y1168" s="11">
        <f t="shared" si="71"/>
        <v>-6.4363349635023659E-2</v>
      </c>
      <c r="Z1168" s="4">
        <f>'[7]From Apr 2018'!$FA$18</f>
        <v>1756746.89</v>
      </c>
      <c r="AA1168" s="29">
        <f t="shared" si="72"/>
        <v>7.6240784197379938E-2</v>
      </c>
    </row>
    <row r="1169" spans="1:27" ht="13" x14ac:dyDescent="0.3">
      <c r="A1169" s="35">
        <v>44283</v>
      </c>
      <c r="B1169" s="86">
        <f t="shared" si="73"/>
        <v>24201409.247200005</v>
      </c>
      <c r="C1169" s="13">
        <f t="shared" si="62"/>
        <v>0.41556181869412878</v>
      </c>
      <c r="D1169" s="47">
        <f>[5]Data!$AJ$1164</f>
        <v>7110844.4800000004</v>
      </c>
      <c r="E1169" s="91">
        <f>[5]Data!$I$1164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'[6]Marketshare 2018'!$FB$13</f>
        <v>2117368294.1400001</v>
      </c>
      <c r="J1169" s="48">
        <f t="shared" si="65"/>
        <v>0.92845629879490565</v>
      </c>
      <c r="K1169" s="4">
        <f>'[6]Marketshare 2018'!$FB$67</f>
        <v>8717215.2371999994</v>
      </c>
      <c r="L1169" s="29">
        <f t="shared" si="66"/>
        <v>4.5744496764243962E-2</v>
      </c>
      <c r="M1169" s="4">
        <f t="shared" si="67"/>
        <v>356</v>
      </c>
      <c r="N1169" s="4">
        <f>'[6]Marketshare 2018'!$FB$24</f>
        <v>176261075</v>
      </c>
      <c r="O1169" s="12">
        <f t="shared" si="68"/>
        <v>0.43304098694994297</v>
      </c>
      <c r="P1169" s="4">
        <f>'[6]Marketshare 2018'!$FB$77</f>
        <v>3173142.15</v>
      </c>
      <c r="Q1169" s="29">
        <f t="shared" si="69"/>
        <v>0.20002791313964244</v>
      </c>
      <c r="R1169" s="91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1">
        <v>7888559.1600000001</v>
      </c>
      <c r="W1169" s="51">
        <v>2494</v>
      </c>
      <c r="X1169" s="4">
        <f>'[7]From Apr 2018'!$FB$10</f>
        <v>174883384.84</v>
      </c>
      <c r="Y1169" s="11">
        <f t="shared" si="71"/>
        <v>0.46486244956203815</v>
      </c>
      <c r="Z1169" s="4">
        <f>'[7]From Apr 2018'!$FB$18</f>
        <v>1963151.9900000002</v>
      </c>
      <c r="AA1169" s="29">
        <f t="shared" si="72"/>
        <v>7.4836611524343455E-2</v>
      </c>
    </row>
    <row r="1170" spans="1:27" ht="13" x14ac:dyDescent="0.3">
      <c r="A1170" s="35">
        <v>44290</v>
      </c>
      <c r="B1170" s="86">
        <f t="shared" si="73"/>
        <v>23987824.518644005</v>
      </c>
      <c r="C1170" s="13">
        <f t="shared" si="62"/>
        <v>6.9196811017581226</v>
      </c>
      <c r="D1170" s="47">
        <f>[5]Data!$AJ$1165</f>
        <v>5282707.6899999995</v>
      </c>
      <c r="E1170" s="91">
        <f>[5]Data!$I$1165</f>
        <v>11433126.196444001</v>
      </c>
      <c r="G1170" s="13">
        <v>0</v>
      </c>
      <c r="H1170" s="34">
        <f t="shared" si="64"/>
        <v>9538</v>
      </c>
      <c r="I1170" s="4">
        <f>'[6]Marketshare 2018'!$FC$13</f>
        <v>2018698210.5200002</v>
      </c>
      <c r="J1170" s="48">
        <v>0</v>
      </c>
      <c r="K1170" s="4">
        <f>'[6]Marketshare 2018'!$FC$67</f>
        <v>8634629.6236440018</v>
      </c>
      <c r="L1170" s="29">
        <f t="shared" si="66"/>
        <v>4.7525840490484493E-2</v>
      </c>
      <c r="M1170" s="4">
        <f t="shared" si="67"/>
        <v>356</v>
      </c>
      <c r="N1170" s="4">
        <f>'[6]Marketshare 2018'!$FC$24</f>
        <v>164605385</v>
      </c>
      <c r="O1170" s="12">
        <v>0</v>
      </c>
      <c r="P1170" s="4">
        <f>'[6]Marketshare 2018'!$FC$77</f>
        <v>2798496.585</v>
      </c>
      <c r="Q1170" s="29">
        <f t="shared" si="69"/>
        <v>0.18890272939734018</v>
      </c>
      <c r="R1170" s="91">
        <v>1177462.32</v>
      </c>
      <c r="S1170" s="11">
        <v>0</v>
      </c>
      <c r="T1170" s="4">
        <v>4105</v>
      </c>
      <c r="U1170" s="38">
        <v>667837.85</v>
      </c>
      <c r="V1170" s="91">
        <v>8576938.9000000022</v>
      </c>
      <c r="W1170" s="51">
        <v>2494</v>
      </c>
      <c r="X1170" s="4">
        <f>'[7]From Apr 2018'!$FC$10</f>
        <v>179502318</v>
      </c>
      <c r="Y1170" s="11">
        <v>0</v>
      </c>
      <c r="Z1170" s="4">
        <f>'[7]From Apr 2018'!$FC$18</f>
        <v>2132459.2400000002</v>
      </c>
      <c r="AA1170" s="29">
        <f t="shared" si="72"/>
        <v>7.919894902601389E-2</v>
      </c>
    </row>
    <row r="1171" spans="1:27" ht="13" x14ac:dyDescent="0.3">
      <c r="A1171" s="35">
        <v>44297</v>
      </c>
      <c r="B1171" s="86">
        <f t="shared" si="73"/>
        <v>20460136.940609999</v>
      </c>
      <c r="C1171" s="13">
        <f t="shared" si="62"/>
        <v>8.3701425212540848</v>
      </c>
      <c r="D1171" s="47">
        <f>[5]Data!$AJ$1166</f>
        <v>9700943.870000001</v>
      </c>
      <c r="E1171" s="91">
        <f>[5]Data!$I$1166</f>
        <v>10888684.305609999</v>
      </c>
      <c r="G1171" s="13">
        <v>0</v>
      </c>
      <c r="H1171" s="34">
        <f t="shared" si="64"/>
        <v>9538</v>
      </c>
      <c r="I1171" s="4">
        <f>'[6]Marketshare 2018'!$FD$13</f>
        <v>2008309181.9800003</v>
      </c>
      <c r="J1171" s="48">
        <v>0</v>
      </c>
      <c r="K1171" s="4">
        <f>'[6]Marketshare 2018'!$FD$67</f>
        <v>8193811.3856100002</v>
      </c>
      <c r="L1171" s="29">
        <f t="shared" si="66"/>
        <v>4.5332834976754416E-2</v>
      </c>
      <c r="M1171" s="4">
        <f t="shared" si="67"/>
        <v>356</v>
      </c>
      <c r="N1171" s="4">
        <f>'[6]Marketshare 2018'!$FD$24</f>
        <v>154884270</v>
      </c>
      <c r="O1171" s="12">
        <v>0</v>
      </c>
      <c r="P1171" s="4">
        <f>'[6]Marketshare 2018'!$FD$77</f>
        <v>2694872.9249999998</v>
      </c>
      <c r="Q1171" s="29">
        <f t="shared" si="69"/>
        <v>0.19332520016396759</v>
      </c>
      <c r="R1171" s="91">
        <v>1137207</v>
      </c>
      <c r="S1171" s="11">
        <v>0</v>
      </c>
      <c r="T1171" s="4">
        <v>4105</v>
      </c>
      <c r="U1171" s="38">
        <v>756346.09</v>
      </c>
      <c r="V1171" s="91">
        <v>5794326.540000001</v>
      </c>
      <c r="W1171" s="51">
        <v>2494</v>
      </c>
      <c r="X1171" s="4">
        <f>'[7]From Apr 2018'!$FD$10</f>
        <v>163418439.68000001</v>
      </c>
      <c r="Y1171" s="11">
        <v>0</v>
      </c>
      <c r="Z1171" s="4">
        <f>'[7]From Apr 2018'!$FD$18</f>
        <v>1883572.9999999998</v>
      </c>
      <c r="AA1171" s="29">
        <f t="shared" si="72"/>
        <v>7.6840492161853277E-2</v>
      </c>
    </row>
    <row r="1172" spans="1:27" ht="13" x14ac:dyDescent="0.3">
      <c r="A1172" s="35">
        <v>44304</v>
      </c>
      <c r="B1172" s="86">
        <f t="shared" si="73"/>
        <v>23699093.793993998</v>
      </c>
      <c r="C1172" s="13">
        <f t="shared" si="62"/>
        <v>9.0484146440348905</v>
      </c>
      <c r="D1172" s="47">
        <f>[5]Data!$AJ$1167</f>
        <v>10716502</v>
      </c>
      <c r="E1172" s="91">
        <f>[5]Data!$I$1167</f>
        <v>9999220.2512939982</v>
      </c>
      <c r="G1172" s="13">
        <v>0</v>
      </c>
      <c r="H1172" s="34">
        <f t="shared" si="64"/>
        <v>9538</v>
      </c>
      <c r="I1172" s="4">
        <f>'[6]Marketshare 2018'!$FE$13</f>
        <v>1800501020.9299998</v>
      </c>
      <c r="J1172" s="48">
        <v>0</v>
      </c>
      <c r="K1172" s="4">
        <f>'[6]Marketshare 2018'!$FE$67</f>
        <v>7023844.7753939992</v>
      </c>
      <c r="L1172" s="29">
        <f t="shared" si="66"/>
        <v>4.3345001651978597E-2</v>
      </c>
      <c r="M1172" s="4">
        <f t="shared" si="67"/>
        <v>356</v>
      </c>
      <c r="N1172" s="4">
        <f>'[6]Marketshare 2018'!$FE$24</f>
        <v>146831570</v>
      </c>
      <c r="O1172" s="12">
        <v>0</v>
      </c>
      <c r="P1172" s="4">
        <f>'[6]Marketshare 2018'!$FE$77</f>
        <v>2975375.4750000001</v>
      </c>
      <c r="Q1172" s="29">
        <f t="shared" si="69"/>
        <v>0.22515408300817055</v>
      </c>
      <c r="R1172" s="91">
        <v>1057564.7736</v>
      </c>
      <c r="S1172" s="11">
        <v>0</v>
      </c>
      <c r="T1172" s="4">
        <v>4105</v>
      </c>
      <c r="U1172" s="38">
        <v>1191409.72</v>
      </c>
      <c r="V1172" s="91">
        <v>7576058.5300000003</v>
      </c>
      <c r="W1172" s="51">
        <v>2494</v>
      </c>
      <c r="X1172" s="4">
        <f>'[7]From Apr 2018'!$FE$10</f>
        <v>154155648.94</v>
      </c>
      <c r="Y1172" s="11">
        <v>0</v>
      </c>
      <c r="Z1172" s="4">
        <f>'[7]From Apr 2018'!$FE$18</f>
        <v>3874840.52</v>
      </c>
      <c r="AA1172" s="29">
        <f t="shared" si="72"/>
        <v>0.16757264693808069</v>
      </c>
    </row>
    <row r="1173" spans="1:27" ht="13" x14ac:dyDescent="0.3">
      <c r="A1173" s="35">
        <v>44311</v>
      </c>
      <c r="B1173" s="86">
        <f t="shared" si="73"/>
        <v>21381851.714357998</v>
      </c>
      <c r="C1173" s="13">
        <f t="shared" si="62"/>
        <v>9.5397138993295556</v>
      </c>
      <c r="D1173" s="47">
        <f>[5]Data!$AJ$1168</f>
        <v>9604074</v>
      </c>
      <c r="E1173" s="91">
        <f>[5]Data!$I$1168</f>
        <v>10568783.323058</v>
      </c>
      <c r="G1173" s="13">
        <v>0</v>
      </c>
      <c r="H1173" s="34">
        <f t="shared" si="64"/>
        <v>9538</v>
      </c>
      <c r="I1173" s="4">
        <f>'[6]Marketshare 2018'!$FF$13</f>
        <v>1849583396.6199999</v>
      </c>
      <c r="J1173" s="48">
        <v>0</v>
      </c>
      <c r="K1173" s="4">
        <f>'[6]Marketshare 2018'!$FF$67</f>
        <v>8027182.6493580006</v>
      </c>
      <c r="L1173" s="29">
        <f t="shared" si="66"/>
        <v>4.8222166402007577E-2</v>
      </c>
      <c r="M1173" s="4">
        <f t="shared" si="67"/>
        <v>356</v>
      </c>
      <c r="N1173" s="4">
        <f>'[6]Marketshare 2018'!$FF$24</f>
        <v>148627415</v>
      </c>
      <c r="O1173" s="12">
        <v>0</v>
      </c>
      <c r="P1173" s="4">
        <f>'[6]Marketshare 2018'!$FF$77</f>
        <v>2541600.6749999998</v>
      </c>
      <c r="Q1173" s="29">
        <f t="shared" si="69"/>
        <v>0.19000537350393937</v>
      </c>
      <c r="R1173" s="91">
        <v>976324.16999999993</v>
      </c>
      <c r="S1173" s="11">
        <v>0</v>
      </c>
      <c r="T1173" s="4">
        <v>4105</v>
      </c>
      <c r="U1173" s="38">
        <v>752334.08</v>
      </c>
      <c r="V1173" s="91">
        <v>7153923.0099999988</v>
      </c>
      <c r="W1173" s="51">
        <v>2494</v>
      </c>
      <c r="X1173" s="4">
        <f>'[7]From Apr 2018'!$FF$10</f>
        <v>162249909.36000001</v>
      </c>
      <c r="Y1173" s="11">
        <v>0</v>
      </c>
      <c r="Z1173" s="4">
        <f>'[7]From Apr 2018'!$FF$18</f>
        <v>1930487.13</v>
      </c>
      <c r="AA1173" s="29">
        <f t="shared" si="72"/>
        <v>7.9321549397258773E-2</v>
      </c>
    </row>
    <row r="1174" spans="1:27" ht="13" x14ac:dyDescent="0.3">
      <c r="A1174" s="35">
        <v>44318</v>
      </c>
      <c r="B1174" s="86">
        <f t="shared" si="73"/>
        <v>21641985.467673004</v>
      </c>
      <c r="C1174" s="13">
        <f t="shared" si="62"/>
        <v>10.148425962032617</v>
      </c>
      <c r="D1174" s="47">
        <f>[5]Data!$AJ$1169</f>
        <v>7063951.3200000003</v>
      </c>
      <c r="E1174" s="91">
        <f>[5]Data!$I$1169</f>
        <v>11214985.480173001</v>
      </c>
      <c r="G1174" s="13">
        <v>0</v>
      </c>
      <c r="H1174" s="34">
        <f t="shared" si="64"/>
        <v>9538</v>
      </c>
      <c r="I1174" s="4">
        <f>'[6]Marketshare 2018'!$FG$13</f>
        <v>2083840098.7999997</v>
      </c>
      <c r="J1174" s="48">
        <v>0</v>
      </c>
      <c r="K1174" s="4">
        <f>'[6]Marketshare 2018'!$FG$67</f>
        <v>8357238.2114730002</v>
      </c>
      <c r="L1174" s="29">
        <f t="shared" si="66"/>
        <v>4.4561097755616341E-2</v>
      </c>
      <c r="M1174" s="4">
        <f t="shared" si="67"/>
        <v>356</v>
      </c>
      <c r="N1174" s="4">
        <f>'[6]Marketshare 2018'!$FG$24</f>
        <v>154181125</v>
      </c>
      <c r="O1174" s="12">
        <v>0</v>
      </c>
      <c r="P1174" s="4">
        <f>'[6]Marketshare 2018'!$FG$77</f>
        <v>2857747.2749999999</v>
      </c>
      <c r="Q1174" s="29">
        <f t="shared" si="69"/>
        <v>0.20594445331748618</v>
      </c>
      <c r="R1174" s="91">
        <v>1275917.2512000003</v>
      </c>
      <c r="S1174" s="11">
        <v>0</v>
      </c>
      <c r="T1174" s="4">
        <v>4105</v>
      </c>
      <c r="U1174" s="38">
        <v>794756.2</v>
      </c>
      <c r="V1174" s="91">
        <v>6180789.5000000019</v>
      </c>
      <c r="W1174" s="51">
        <v>2494</v>
      </c>
      <c r="X1174" s="4">
        <f>'[7]From Apr 2018'!$FG$10</f>
        <v>190089113.53999999</v>
      </c>
      <c r="Y1174" s="11">
        <v>0</v>
      </c>
      <c r="Z1174" s="4">
        <f>'[7]From Apr 2018'!$FG$18</f>
        <v>2175537.0299999998</v>
      </c>
      <c r="AA1174" s="29">
        <f t="shared" si="72"/>
        <v>7.6298847050744162E-2</v>
      </c>
    </row>
    <row r="1175" spans="1:27" ht="13" x14ac:dyDescent="0.3">
      <c r="A1175" s="35">
        <v>44325</v>
      </c>
      <c r="B1175" s="86">
        <f t="shared" si="73"/>
        <v>23263390.905692004</v>
      </c>
      <c r="C1175" s="13">
        <f t="shared" si="62"/>
        <v>9.9967463431006163</v>
      </c>
      <c r="D1175" s="47">
        <f>[5]Data!$AJ$1170</f>
        <v>9288885</v>
      </c>
      <c r="E1175" s="91">
        <f>[5]Data!$I$1170</f>
        <v>9782986.6664920002</v>
      </c>
      <c r="G1175" s="13">
        <v>0</v>
      </c>
      <c r="H1175" s="34">
        <f t="shared" si="64"/>
        <v>9538</v>
      </c>
      <c r="I1175" s="4">
        <f>'[6]Marketshare 2018'!$FH$13</f>
        <v>1810149256.6499999</v>
      </c>
      <c r="J1175" s="48">
        <v>0</v>
      </c>
      <c r="K1175" s="4">
        <f>'[6]Marketshare 2018'!$FH$67</f>
        <v>7038452.4244919987</v>
      </c>
      <c r="L1175" s="29">
        <f t="shared" si="66"/>
        <v>4.3203634535382E-2</v>
      </c>
      <c r="M1175" s="4">
        <f t="shared" si="67"/>
        <v>356</v>
      </c>
      <c r="N1175" s="4">
        <f>'[6]Marketshare 2018'!$FH$24</f>
        <v>154306660</v>
      </c>
      <c r="O1175" s="12">
        <v>0</v>
      </c>
      <c r="P1175" s="4">
        <f>'[6]Marketshare 2018'!$FH$77</f>
        <v>2744534.25</v>
      </c>
      <c r="Q1175" s="29">
        <f t="shared" si="69"/>
        <v>0.19762481412014232</v>
      </c>
      <c r="R1175" s="91">
        <v>1288569.8211999994</v>
      </c>
      <c r="S1175" s="11">
        <v>0</v>
      </c>
      <c r="T1175" s="4">
        <v>4105</v>
      </c>
      <c r="U1175" s="38">
        <v>1947629.15</v>
      </c>
      <c r="V1175" s="91">
        <v>8129701.0000000028</v>
      </c>
      <c r="W1175" s="51">
        <v>2494</v>
      </c>
      <c r="X1175" s="4">
        <f>'[7]From Apr 2018'!$FH$10</f>
        <v>179975063.34999999</v>
      </c>
      <c r="Y1175" s="11">
        <v>0</v>
      </c>
      <c r="Z1175" s="4">
        <f>'[7]From Apr 2018'!$FH$18</f>
        <v>2114504.2599999998</v>
      </c>
      <c r="AA1175" s="29">
        <f t="shared" si="72"/>
        <v>7.832582361286701E-2</v>
      </c>
    </row>
    <row r="1176" spans="1:27" ht="13" x14ac:dyDescent="0.3">
      <c r="A1176" s="35">
        <v>44332</v>
      </c>
      <c r="B1176" s="86">
        <f t="shared" si="73"/>
        <v>22529538.976356994</v>
      </c>
      <c r="C1176" s="13">
        <f t="shared" si="62"/>
        <v>10.882997275165581</v>
      </c>
      <c r="D1176" s="47">
        <f>[5]Data!$AJ$1171</f>
        <v>10268742</v>
      </c>
      <c r="E1176" s="91">
        <f>[5]Data!$I$1171</f>
        <v>11556554.403456999</v>
      </c>
      <c r="G1176" s="13">
        <v>0</v>
      </c>
      <c r="H1176" s="34">
        <f t="shared" si="64"/>
        <v>9538</v>
      </c>
      <c r="I1176" s="4">
        <f>'[6]Marketshare 2018'!$FI$13</f>
        <v>1797594844.6999998</v>
      </c>
      <c r="J1176" s="48">
        <v>0</v>
      </c>
      <c r="K1176" s="4">
        <f>'[6]Marketshare 2018'!$FI$67</f>
        <v>7247412.2265569977</v>
      </c>
      <c r="L1176" s="29">
        <f t="shared" si="66"/>
        <v>4.4796970104094329E-2</v>
      </c>
      <c r="M1176" s="4">
        <f t="shared" si="67"/>
        <v>356</v>
      </c>
      <c r="N1176" s="4">
        <f>'[6]Marketshare 2018'!$FI$24</f>
        <v>154153275</v>
      </c>
      <c r="O1176" s="12">
        <v>0</v>
      </c>
      <c r="P1176" s="4">
        <f>'[6]Marketshare 2018'!$FI$77</f>
        <v>4309142.1749999998</v>
      </c>
      <c r="Q1176" s="29">
        <f t="shared" si="69"/>
        <v>0.31059578526632015</v>
      </c>
      <c r="R1176" s="91">
        <v>981988.36479999986</v>
      </c>
      <c r="S1176" s="11">
        <v>0</v>
      </c>
      <c r="T1176" s="4">
        <v>4105</v>
      </c>
      <c r="U1176" s="38">
        <v>0</v>
      </c>
      <c r="V1176" s="91">
        <v>8158711.9399999967</v>
      </c>
      <c r="W1176" s="51">
        <v>2494</v>
      </c>
      <c r="X1176" s="4">
        <f>'[7]From Apr 2018'!$FI$10</f>
        <v>159558376.60000002</v>
      </c>
      <c r="Y1176" s="11">
        <v>0</v>
      </c>
      <c r="Z1176" s="4">
        <f>'[7]From Apr 2018'!$FI$18</f>
        <v>1832284.27</v>
      </c>
      <c r="AA1176" s="29">
        <f t="shared" si="72"/>
        <v>7.6556485011684841E-2</v>
      </c>
    </row>
    <row r="1177" spans="1:27" ht="13" x14ac:dyDescent="0.3">
      <c r="A1177" s="35">
        <v>44339</v>
      </c>
      <c r="B1177" s="86">
        <f t="shared" si="73"/>
        <v>20563148.087485</v>
      </c>
      <c r="C1177" s="13">
        <f t="shared" si="62"/>
        <v>8.9321362144321128</v>
      </c>
      <c r="D1177" s="47">
        <f>[5]Data!$AJ$1172</f>
        <v>12779723.560000001</v>
      </c>
      <c r="E1177" s="91">
        <f>[5]Data!$I$1172</f>
        <v>10217979.473585</v>
      </c>
      <c r="G1177" s="13">
        <v>0</v>
      </c>
      <c r="H1177" s="34">
        <f t="shared" si="64"/>
        <v>9538</v>
      </c>
      <c r="I1177" s="4">
        <f>'[6]Marketshare 2018'!$FJ$13</f>
        <v>1835006772.1399999</v>
      </c>
      <c r="J1177" s="48">
        <v>0</v>
      </c>
      <c r="K1177" s="4">
        <f>'[6]Marketshare 2018'!$FJ$67</f>
        <v>7069418.5766849993</v>
      </c>
      <c r="L1177" s="29">
        <f t="shared" si="66"/>
        <v>4.2805888506283495E-2</v>
      </c>
      <c r="M1177" s="4">
        <f t="shared" si="67"/>
        <v>356</v>
      </c>
      <c r="N1177" s="4">
        <f>'[6]Marketshare 2018'!$FJ$24</f>
        <v>151519415</v>
      </c>
      <c r="O1177" s="12">
        <v>0</v>
      </c>
      <c r="P1177" s="4">
        <f>'[6]Marketshare 2018'!$FJ$77</f>
        <v>3148560.9</v>
      </c>
      <c r="Q1177" s="29">
        <f t="shared" si="69"/>
        <v>0.23088796904343908</v>
      </c>
      <c r="R1177" s="91">
        <v>1060363.6708</v>
      </c>
      <c r="S1177" s="11">
        <v>0</v>
      </c>
      <c r="T1177" s="4">
        <v>4105</v>
      </c>
      <c r="U1177" s="38">
        <v>756593.65</v>
      </c>
      <c r="V1177" s="91">
        <v>6805733.169999999</v>
      </c>
      <c r="W1177" s="51">
        <v>2494</v>
      </c>
      <c r="X1177" s="4">
        <f>'[7]From Apr 2018'!$FJ$10</f>
        <v>149759782.25</v>
      </c>
      <c r="Y1177" s="11">
        <v>0</v>
      </c>
      <c r="Z1177" s="4">
        <f>'[7]From Apr 2018'!$FJ$18</f>
        <v>1722478.12</v>
      </c>
      <c r="AA1177" s="29">
        <f t="shared" si="72"/>
        <v>7.6677378226267204E-2</v>
      </c>
    </row>
    <row r="1178" spans="1:27" ht="13" x14ac:dyDescent="0.3">
      <c r="A1178" s="35">
        <v>44346</v>
      </c>
      <c r="B1178" s="86">
        <f t="shared" si="73"/>
        <v>22747068.787776999</v>
      </c>
      <c r="C1178" s="13">
        <f t="shared" si="62"/>
        <v>9.622283435939524</v>
      </c>
      <c r="D1178" s="47">
        <f>[5]Data!$AJ$1173</f>
        <v>8722141</v>
      </c>
      <c r="E1178" s="91">
        <f>[5]Data!$I$1173</f>
        <v>10976982.481876999</v>
      </c>
      <c r="G1178" s="13">
        <v>0</v>
      </c>
      <c r="H1178" s="34">
        <f t="shared" si="64"/>
        <v>9538</v>
      </c>
      <c r="I1178" s="4">
        <f>'[6]Marketshare 2018'!$FK$13</f>
        <v>2036941302.9700003</v>
      </c>
      <c r="J1178" s="48">
        <v>0</v>
      </c>
      <c r="K1178" s="4">
        <f>'[6]Marketshare 2018'!$FK$67</f>
        <v>8169534.8527769996</v>
      </c>
      <c r="L1178" s="29">
        <f t="shared" si="66"/>
        <v>4.4563193521063811E-2</v>
      </c>
      <c r="M1178" s="4">
        <f t="shared" si="67"/>
        <v>356</v>
      </c>
      <c r="N1178" s="4">
        <f>'[6]Marketshare 2018'!$FK$24</f>
        <v>162654485</v>
      </c>
      <c r="O1178" s="12">
        <v>0</v>
      </c>
      <c r="P1178" s="4">
        <f>'[6]Marketshare 2018'!$FK$77</f>
        <v>2807447.625</v>
      </c>
      <c r="Q1178" s="29">
        <f t="shared" si="69"/>
        <v>0.19177991003445125</v>
      </c>
      <c r="R1178" s="91">
        <v>1284133.95</v>
      </c>
      <c r="S1178" s="11">
        <v>0</v>
      </c>
      <c r="T1178" s="4">
        <v>4105</v>
      </c>
      <c r="U1178" s="38">
        <v>801750.31</v>
      </c>
      <c r="V1178" s="91">
        <v>7511553.9099999974</v>
      </c>
      <c r="W1178" s="51">
        <v>2494</v>
      </c>
      <c r="X1178" s="4">
        <f>'[7]From Apr 2018'!$FK$10</f>
        <v>189023572.53999999</v>
      </c>
      <c r="Y1178" s="11">
        <v>0</v>
      </c>
      <c r="Z1178" s="4">
        <f>'[7]From Apr 2018'!$FK$18</f>
        <v>2172648.14</v>
      </c>
      <c r="AA1178" s="29">
        <f t="shared" si="72"/>
        <v>7.6627061581265241E-2</v>
      </c>
    </row>
    <row r="1179" spans="1:27" ht="13" x14ac:dyDescent="0.3">
      <c r="A1179" s="35">
        <v>44353</v>
      </c>
      <c r="B1179" s="86">
        <f t="shared" si="73"/>
        <v>20544198.026661001</v>
      </c>
      <c r="C1179" s="13">
        <f t="shared" ref="C1179:C1242" si="74">(B1179/B1126)-1</f>
        <v>7.9049960111953759</v>
      </c>
      <c r="D1179" s="47">
        <f>[5]Data!$AJ$1174</f>
        <v>10784961.25</v>
      </c>
      <c r="E1179" s="91">
        <f>[5]Data!$I$1174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'[6]Marketshare 2018'!$FL$13</f>
        <v>1953375826.8200002</v>
      </c>
      <c r="J1179" s="48">
        <v>0</v>
      </c>
      <c r="K1179" s="4">
        <f>'[6]Marketshare 2018'!$FL$67</f>
        <v>7478083.5266610011</v>
      </c>
      <c r="L1179" s="29">
        <f t="shared" ref="L1179:L1242" si="76">(K1179/0.09)/I1179</f>
        <v>4.2536523602918826E-2</v>
      </c>
      <c r="M1179" s="4">
        <f t="shared" ref="M1179:M1221" si="77">82+68+42+51+23+60+30</f>
        <v>356</v>
      </c>
      <c r="N1179" s="4">
        <f>'[6]Marketshare 2018'!$FL$24</f>
        <v>159619855</v>
      </c>
      <c r="O1179" s="12">
        <v>0</v>
      </c>
      <c r="P1179" s="4">
        <f>'[6]Marketshare 2018'!$FL$77</f>
        <v>2476887.75</v>
      </c>
      <c r="Q1179" s="29">
        <f t="shared" ref="Q1179:Q1242" si="78">(P1179/0.09)/N1179</f>
        <v>0.17241573737803484</v>
      </c>
      <c r="R1179" s="91">
        <v>1134962.99</v>
      </c>
      <c r="S1179" s="11">
        <v>0</v>
      </c>
      <c r="T1179" s="4">
        <v>4105</v>
      </c>
      <c r="U1179" s="38">
        <v>878139.22</v>
      </c>
      <c r="V1179" s="91">
        <v>6547421.3899999997</v>
      </c>
      <c r="W1179" s="51">
        <v>2494</v>
      </c>
      <c r="X1179" s="4">
        <f>'[7]From Apr 2018'!$FL$10</f>
        <v>180278175.44</v>
      </c>
      <c r="Y1179" s="11">
        <v>0</v>
      </c>
      <c r="Z1179" s="4">
        <f>'[7]From Apr 2018'!$FL$18</f>
        <v>2028703.15</v>
      </c>
      <c r="AA1179" s="29">
        <f t="shared" ref="AA1179:AA1242" si="79">(Z1179/0.15)/X1179</f>
        <v>7.5021214485099658E-2</v>
      </c>
    </row>
    <row r="1180" spans="1:27" ht="13" x14ac:dyDescent="0.3">
      <c r="A1180" s="35">
        <v>44360</v>
      </c>
      <c r="B1180" s="86">
        <f t="shared" si="73"/>
        <v>18915892.344240997</v>
      </c>
      <c r="C1180" s="13">
        <f t="shared" si="74"/>
        <v>2.4300183094028593</v>
      </c>
      <c r="D1180" s="47">
        <f>[5]Data!$AJ$1175</f>
        <v>14537393</v>
      </c>
      <c r="E1180" s="91">
        <f>[5]Data!$I$1175</f>
        <v>9725198.568841001</v>
      </c>
      <c r="G1180" s="13">
        <v>0</v>
      </c>
      <c r="H1180" s="34">
        <f t="shared" si="75"/>
        <v>9538</v>
      </c>
      <c r="I1180" s="4">
        <f>'[6]Marketshare 2018'!$FM$13</f>
        <v>1865084564.0999999</v>
      </c>
      <c r="J1180" s="48">
        <v>0</v>
      </c>
      <c r="K1180" s="4">
        <f>'[6]Marketshare 2018'!$FM$67</f>
        <v>7282365.6892409995</v>
      </c>
      <c r="L1180" s="29">
        <f t="shared" si="76"/>
        <v>4.3384185297756603E-2</v>
      </c>
      <c r="M1180" s="4">
        <f t="shared" si="77"/>
        <v>356</v>
      </c>
      <c r="N1180" s="4">
        <f>'[6]Marketshare 2018'!$FM$24</f>
        <v>160092850</v>
      </c>
      <c r="O1180" s="12">
        <v>0</v>
      </c>
      <c r="P1180" s="4">
        <f>'[6]Marketshare 2018'!$FM$77</f>
        <v>2442832.875</v>
      </c>
      <c r="Q1180" s="29">
        <f t="shared" si="78"/>
        <v>0.16954278407811466</v>
      </c>
      <c r="R1180" s="91">
        <v>1111406.1499999999</v>
      </c>
      <c r="S1180" s="11">
        <v>0</v>
      </c>
      <c r="T1180" s="4">
        <v>4105</v>
      </c>
      <c r="U1180" s="38">
        <v>668006.49</v>
      </c>
      <c r="V1180" s="91">
        <v>5590123.5099999988</v>
      </c>
      <c r="W1180" s="51">
        <v>2494</v>
      </c>
      <c r="X1180" s="4">
        <f>'[7]From Apr 2018'!$FM$10</f>
        <v>154253655.83999997</v>
      </c>
      <c r="Y1180" s="11">
        <v>0</v>
      </c>
      <c r="Z1180" s="4">
        <f>'[7]From Apr 2018'!$FM$18</f>
        <v>1821157.63</v>
      </c>
      <c r="AA1180" s="29">
        <f t="shared" si="79"/>
        <v>7.8708350868909094E-2</v>
      </c>
    </row>
    <row r="1181" spans="1:27" ht="13" x14ac:dyDescent="0.3">
      <c r="A1181" s="35">
        <v>44367</v>
      </c>
      <c r="B1181" s="86">
        <f t="shared" si="73"/>
        <v>17341614.619853999</v>
      </c>
      <c r="C1181" s="13">
        <f t="shared" si="74"/>
        <v>2.2568432591892034</v>
      </c>
      <c r="D1181" s="47">
        <f>[5]Data!$AJ$1176</f>
        <v>9480442.5</v>
      </c>
      <c r="E1181" s="91">
        <f>[5]Data!$I$1176</f>
        <v>8347324.6093540005</v>
      </c>
      <c r="G1181" s="13">
        <v>0</v>
      </c>
      <c r="H1181" s="34">
        <f t="shared" si="75"/>
        <v>9538</v>
      </c>
      <c r="I1181" s="4">
        <f>'[6]Marketshare 2018'!$FN$13</f>
        <v>1652010957.5799997</v>
      </c>
      <c r="J1181" s="48">
        <v>0</v>
      </c>
      <c r="K1181" s="4">
        <f>'[6]Marketshare 2018'!$FN$67</f>
        <v>6827844.2598539991</v>
      </c>
      <c r="L1181" s="29">
        <f t="shared" si="76"/>
        <v>4.5922780277276816E-2</v>
      </c>
      <c r="M1181" s="4">
        <f t="shared" si="77"/>
        <v>356</v>
      </c>
      <c r="N1181" s="4">
        <f>'[6]Marketshare 2018'!$FN$24</f>
        <v>139471550</v>
      </c>
      <c r="O1181" s="12">
        <v>0</v>
      </c>
      <c r="P1181" s="4">
        <f>'[6]Marketshare 2018'!$FN$77</f>
        <v>1519480.3499999999</v>
      </c>
      <c r="Q1181" s="29">
        <f t="shared" si="78"/>
        <v>0.12105060135920193</v>
      </c>
      <c r="R1181" s="91">
        <v>958008.58</v>
      </c>
      <c r="S1181" s="11">
        <v>0</v>
      </c>
      <c r="T1181" s="4">
        <v>4105</v>
      </c>
      <c r="U1181" s="38">
        <v>658184.1</v>
      </c>
      <c r="V1181" s="91">
        <v>5700333.0700000022</v>
      </c>
      <c r="W1181" s="51">
        <v>2494</v>
      </c>
      <c r="X1181" s="4">
        <f>'[7]From Apr 2018'!$FN$10</f>
        <v>145258729.30000001</v>
      </c>
      <c r="Y1181" s="11">
        <v>0</v>
      </c>
      <c r="Z1181" s="4">
        <f>'[7]From Apr 2018'!$FN$18</f>
        <v>1677764.2599999998</v>
      </c>
      <c r="AA1181" s="29">
        <f t="shared" si="79"/>
        <v>7.7001190362654959E-2</v>
      </c>
    </row>
    <row r="1182" spans="1:27" ht="13" x14ac:dyDescent="0.3">
      <c r="A1182" s="35">
        <v>44374</v>
      </c>
      <c r="B1182" s="86">
        <f t="shared" si="73"/>
        <v>20130455.269653998</v>
      </c>
      <c r="C1182" s="13">
        <f t="shared" si="74"/>
        <v>2.4617460102123943</v>
      </c>
      <c r="D1182" s="47">
        <f>[5]Data!$AJ$1177</f>
        <v>9751849</v>
      </c>
      <c r="E1182" s="91">
        <f>[5]Data!$I$1177</f>
        <v>9430486.5136999991</v>
      </c>
      <c r="G1182" s="13">
        <v>0</v>
      </c>
      <c r="H1182" s="34">
        <f t="shared" si="75"/>
        <v>9538</v>
      </c>
      <c r="I1182" s="4">
        <f>'[6]Marketshare 2018'!$FO$13</f>
        <v>1581008815.9300003</v>
      </c>
      <c r="J1182" s="48">
        <v>0</v>
      </c>
      <c r="K1182" s="4">
        <f>'[6]Marketshare 2018'!$FO$67</f>
        <v>6071556.0096539995</v>
      </c>
      <c r="L1182" s="29">
        <f t="shared" si="76"/>
        <v>4.2670055195686452E-2</v>
      </c>
      <c r="M1182" s="4">
        <f t="shared" si="77"/>
        <v>356</v>
      </c>
      <c r="N1182" s="4">
        <f>'[6]Marketshare 2018'!$FO$24</f>
        <v>145647960</v>
      </c>
      <c r="O1182" s="12">
        <v>0</v>
      </c>
      <c r="P1182" s="4">
        <f>'[6]Marketshare 2018'!$FO$77</f>
        <v>3358930.5</v>
      </c>
      <c r="Q1182" s="29">
        <f t="shared" si="78"/>
        <v>0.25624423438543181</v>
      </c>
      <c r="R1182" s="91">
        <v>1009750.4500000001</v>
      </c>
      <c r="S1182" s="11">
        <v>0</v>
      </c>
      <c r="T1182" s="4">
        <v>4105</v>
      </c>
      <c r="U1182" s="38">
        <v>813535.55</v>
      </c>
      <c r="V1182" s="91">
        <v>7077464.6799999978</v>
      </c>
      <c r="W1182" s="51">
        <v>2494</v>
      </c>
      <c r="X1182" s="4">
        <f>'[7]From Apr 2018'!$FO$10</f>
        <v>157233605.20000002</v>
      </c>
      <c r="Y1182" s="11">
        <v>0</v>
      </c>
      <c r="Z1182" s="4">
        <f>'[7]From Apr 2018'!$FO$18</f>
        <v>1799218.08</v>
      </c>
      <c r="AA1182" s="29">
        <f t="shared" si="79"/>
        <v>7.6286409541667113E-2</v>
      </c>
    </row>
    <row r="1183" spans="1:27" ht="13" x14ac:dyDescent="0.3">
      <c r="A1183" s="35">
        <v>44381</v>
      </c>
      <c r="B1183" s="86">
        <f t="shared" si="73"/>
        <v>7601996.557500001</v>
      </c>
      <c r="C1183" s="13">
        <f t="shared" si="74"/>
        <v>0.28517351690524384</v>
      </c>
      <c r="D1183" s="47">
        <f>[5]Data!$AJ$1178</f>
        <v>0</v>
      </c>
      <c r="E1183" s="91">
        <f>[5]Data!$I$1178</f>
        <v>-6356.1824999999999</v>
      </c>
      <c r="G1183" s="13">
        <v>0</v>
      </c>
      <c r="H1183" s="34">
        <f t="shared" si="75"/>
        <v>9538</v>
      </c>
      <c r="I1183" s="4">
        <f>'[6]Marketshare 2018'!$FP$13</f>
        <v>850767.57</v>
      </c>
      <c r="J1183" s="48">
        <v>0</v>
      </c>
      <c r="K1183" s="4">
        <f>'[6]Marketshare 2018'!$FP$67</f>
        <v>2934.0675000000001</v>
      </c>
      <c r="L1183" s="29">
        <f t="shared" si="76"/>
        <v>3.8319220371787331E-2</v>
      </c>
      <c r="M1183" s="4">
        <f t="shared" si="77"/>
        <v>356</v>
      </c>
      <c r="N1183" s="4">
        <f>'[6]Marketshare 2018'!$FP$24</f>
        <v>15300</v>
      </c>
      <c r="O1183" s="12">
        <v>0</v>
      </c>
      <c r="P1183" s="4">
        <f>'[6]Marketshare 2018'!$FP$77</f>
        <v>-9290.25</v>
      </c>
      <c r="Q1183" s="29">
        <f t="shared" si="78"/>
        <v>-6.7467320261437909</v>
      </c>
      <c r="R1183" s="91">
        <v>272.40999999999997</v>
      </c>
      <c r="S1183" s="11">
        <v>0</v>
      </c>
      <c r="T1183" s="4">
        <v>4105</v>
      </c>
      <c r="U1183" s="38">
        <v>555390.24</v>
      </c>
      <c r="V1183" s="91">
        <v>7044691.4200000009</v>
      </c>
      <c r="W1183" s="51">
        <v>2494</v>
      </c>
      <c r="X1183" s="4">
        <f>'[7]From Apr 2018'!$FP$10</f>
        <v>727926.65</v>
      </c>
      <c r="Y1183" s="11">
        <v>0</v>
      </c>
      <c r="Z1183" s="4">
        <f>'[7]From Apr 2018'!$FP$18</f>
        <v>7998.67</v>
      </c>
      <c r="AA1183" s="29">
        <f t="shared" si="79"/>
        <v>7.3255274644315693E-2</v>
      </c>
    </row>
    <row r="1184" spans="1:27" ht="13" x14ac:dyDescent="0.3">
      <c r="A1184" s="35">
        <v>44388</v>
      </c>
      <c r="B1184" s="86">
        <f t="shared" si="73"/>
        <v>5418661.1779999984</v>
      </c>
      <c r="C1184" s="13">
        <f t="shared" si="74"/>
        <v>-0.67808396809636839</v>
      </c>
      <c r="D1184" s="47">
        <f>[5]Data!$AJ$1179</f>
        <v>0</v>
      </c>
      <c r="E1184" s="91">
        <f>[5]Data!$I$1179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'[6]Marketshare 2018'!$FQ$13</f>
        <v>52073.1</v>
      </c>
      <c r="J1184" s="48">
        <f t="shared" ref="J1184:J1247" si="81">(I1184/I1131)-1</f>
        <v>-0.99995679864836062</v>
      </c>
      <c r="K1184" s="4">
        <f>'[6]Marketshare 2018'!$FQ$67</f>
        <v>284.95799999999997</v>
      </c>
      <c r="L1184" s="29">
        <f t="shared" si="76"/>
        <v>6.080298657080143E-2</v>
      </c>
      <c r="M1184" s="4">
        <f t="shared" si="77"/>
        <v>356</v>
      </c>
      <c r="N1184" s="4">
        <f>'[6]Marketshare 2018'!$FQ$24</f>
        <v>0</v>
      </c>
      <c r="O1184" s="12">
        <f t="shared" ref="O1184:O1247" si="82">(N1184/N1131)-1</f>
        <v>-1</v>
      </c>
      <c r="P1184" s="4">
        <f>'[6]Marketshare 2018'!$FQ$77</f>
        <v>0</v>
      </c>
      <c r="Q1184" s="29">
        <v>0</v>
      </c>
      <c r="R1184" s="91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1">
        <v>4794487.209999999</v>
      </c>
      <c r="W1184" s="51">
        <v>2494</v>
      </c>
      <c r="X1184" s="4">
        <f>'[7]From Apr 2018'!$FQ$10</f>
        <v>8417.2999999999993</v>
      </c>
      <c r="Y1184" s="11">
        <f t="shared" ref="Y1184:Y1247" si="84">(X1184/X1131)-1</f>
        <v>-0.99961583137152077</v>
      </c>
      <c r="Z1184" s="4">
        <f>'[7]From Apr 2018'!$FQ$18</f>
        <v>160.01999999999998</v>
      </c>
      <c r="AA1184" s="29">
        <f t="shared" si="79"/>
        <v>0.12673897805709669</v>
      </c>
    </row>
    <row r="1185" spans="1:27" ht="13" x14ac:dyDescent="0.3">
      <c r="A1185" s="35">
        <v>44395</v>
      </c>
      <c r="B1185" s="86">
        <f t="shared" si="73"/>
        <v>4870736.9899999993</v>
      </c>
      <c r="C1185" s="13">
        <f t="shared" si="74"/>
        <v>-0.7231169344900672</v>
      </c>
      <c r="D1185" s="47">
        <f>[5]Data!$AJ$1180</f>
        <v>0</v>
      </c>
      <c r="E1185" s="91">
        <f>[5]Data!$I$1180</f>
        <v>0</v>
      </c>
      <c r="G1185" s="13">
        <f t="shared" si="80"/>
        <v>-1</v>
      </c>
      <c r="H1185" s="34">
        <f t="shared" si="75"/>
        <v>9538</v>
      </c>
      <c r="I1185" s="4">
        <f>'[6]Marketshare 2018'!$FR$13</f>
        <v>0</v>
      </c>
      <c r="J1185" s="48">
        <f t="shared" si="81"/>
        <v>-1</v>
      </c>
      <c r="K1185" s="4">
        <f>'[6]Marketshare 2018'!$FR$67</f>
        <v>0</v>
      </c>
      <c r="L1185" s="29">
        <v>0</v>
      </c>
      <c r="M1185" s="4">
        <f t="shared" si="77"/>
        <v>356</v>
      </c>
      <c r="N1185" s="4">
        <f>'[6]Marketshare 2018'!$FR$24</f>
        <v>0</v>
      </c>
      <c r="O1185" s="12">
        <f t="shared" si="82"/>
        <v>-1</v>
      </c>
      <c r="P1185" s="4">
        <f>'[6]Marketshare 2018'!$FR$77</f>
        <v>0</v>
      </c>
      <c r="Q1185" s="29">
        <v>0</v>
      </c>
      <c r="R1185" s="91">
        <v>0</v>
      </c>
      <c r="S1185" s="11">
        <f t="shared" si="83"/>
        <v>-1</v>
      </c>
      <c r="T1185" s="4">
        <v>4105</v>
      </c>
      <c r="U1185" s="38">
        <v>825820.41</v>
      </c>
      <c r="V1185" s="91">
        <v>4044153.5299999993</v>
      </c>
      <c r="W1185" s="51">
        <v>2494</v>
      </c>
      <c r="X1185" s="4">
        <f>'[7]From Apr 2018'!$FR$10</f>
        <v>111957.2</v>
      </c>
      <c r="Y1185" s="11">
        <f t="shared" si="84"/>
        <v>-0.99754433583974444</v>
      </c>
      <c r="Z1185" s="4">
        <f>'[7]From Apr 2018'!$FR$18</f>
        <v>763.05</v>
      </c>
      <c r="AA1185" s="29">
        <f t="shared" si="79"/>
        <v>4.5437006284544453E-2</v>
      </c>
    </row>
    <row r="1186" spans="1:27" ht="13" x14ac:dyDescent="0.3">
      <c r="A1186" s="35">
        <v>44402</v>
      </c>
      <c r="B1186" s="86">
        <f t="shared" si="73"/>
        <v>5397679.5300000003</v>
      </c>
      <c r="C1186" s="13">
        <f t="shared" si="74"/>
        <v>-0.62815447482083031</v>
      </c>
      <c r="D1186" s="47">
        <f>[5]Data!$AJ$1181</f>
        <v>0</v>
      </c>
      <c r="E1186" s="91">
        <f>[5]Data!$I$1181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'[6]Marketshare 2018'!$FS$13</f>
        <v>780</v>
      </c>
      <c r="J1186" s="48">
        <f t="shared" si="81"/>
        <v>-0.99999918627131534</v>
      </c>
      <c r="K1186" s="4">
        <f>'[6]Marketshare 2018'!$FS$67</f>
        <v>22.5</v>
      </c>
      <c r="L1186" s="29">
        <f t="shared" si="76"/>
        <v>0.32051282051282054</v>
      </c>
      <c r="M1186" s="4">
        <f t="shared" si="77"/>
        <v>356</v>
      </c>
      <c r="N1186" s="4">
        <f>'[6]Marketshare 2018'!$FS$24</f>
        <v>0</v>
      </c>
      <c r="O1186" s="12">
        <f t="shared" si="82"/>
        <v>-1</v>
      </c>
      <c r="P1186" s="4">
        <f>'[6]Marketshare 2018'!$FS$77</f>
        <v>0</v>
      </c>
      <c r="Q1186" s="29">
        <v>0</v>
      </c>
      <c r="R1186" s="91">
        <v>0</v>
      </c>
      <c r="S1186" s="11">
        <f t="shared" si="83"/>
        <v>-1</v>
      </c>
      <c r="T1186" s="4">
        <v>4105</v>
      </c>
      <c r="U1186" s="38">
        <v>329572.09000000003</v>
      </c>
      <c r="V1186" s="91">
        <v>5068170.66</v>
      </c>
      <c r="W1186" s="51">
        <v>2494</v>
      </c>
      <c r="X1186" s="4">
        <f>'[7]From Apr 2018'!$FS$10</f>
        <v>16335.5</v>
      </c>
      <c r="Y1186" s="11">
        <f t="shared" si="84"/>
        <v>-0.99988930399885934</v>
      </c>
      <c r="Z1186" s="4">
        <f>'[7]From Apr 2018'!$FS$18</f>
        <v>-85.72</v>
      </c>
      <c r="AA1186" s="29">
        <f t="shared" si="79"/>
        <v>-3.4983114484813241E-2</v>
      </c>
    </row>
    <row r="1187" spans="1:27" ht="13" x14ac:dyDescent="0.3">
      <c r="A1187" s="35">
        <v>44409</v>
      </c>
      <c r="B1187" s="86">
        <f t="shared" si="73"/>
        <v>19016711.972168002</v>
      </c>
      <c r="C1187" s="13">
        <f t="shared" si="74"/>
        <v>-1.4983652048021101E-2</v>
      </c>
      <c r="D1187" s="47">
        <f>[5]Data!$AJ$1182</f>
        <v>7208098</v>
      </c>
      <c r="E1187" s="91">
        <f>[5]Data!$I$1182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'[6]Marketshare 2018'!$FT$13</f>
        <v>1846552908.54</v>
      </c>
      <c r="J1187" s="48">
        <f t="shared" si="81"/>
        <v>0.55721823990908192</v>
      </c>
      <c r="K1187" s="4">
        <f>'[6]Marketshare 2018'!$FT$67</f>
        <v>7219222.1689680004</v>
      </c>
      <c r="L1187" s="29">
        <f t="shared" si="76"/>
        <v>4.3439632454735276E-2</v>
      </c>
      <c r="M1187" s="4">
        <f t="shared" si="77"/>
        <v>356</v>
      </c>
      <c r="N1187" s="4">
        <f>'[6]Marketshare 2018'!$FT$24</f>
        <v>128654995</v>
      </c>
      <c r="O1187" s="12">
        <f t="shared" si="82"/>
        <v>0.152233719632342</v>
      </c>
      <c r="P1187" s="4">
        <f>'[6]Marketshare 2018'!$FT$77</f>
        <v>2089490.4143999999</v>
      </c>
      <c r="Q1187" s="29">
        <f t="shared" si="78"/>
        <v>0.18045595633500278</v>
      </c>
      <c r="R1187" s="91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1">
        <v>6124713.8800000008</v>
      </c>
      <c r="W1187" s="51">
        <v>2494</v>
      </c>
      <c r="X1187" s="4">
        <f>'[7]From Apr 2018'!$FT$10</f>
        <v>174420601.00999999</v>
      </c>
      <c r="Y1187" s="11">
        <f t="shared" si="84"/>
        <v>1.6417182719246837</v>
      </c>
      <c r="Z1187" s="4">
        <f>'[7]From Apr 2018'!$FT$18</f>
        <v>2064782.8499999999</v>
      </c>
      <c r="AA1187" s="29">
        <f t="shared" si="79"/>
        <v>7.8919685635132075E-2</v>
      </c>
    </row>
    <row r="1188" spans="1:27" ht="13" x14ac:dyDescent="0.3">
      <c r="A1188" s="35">
        <v>44416</v>
      </c>
      <c r="B1188" s="86">
        <f t="shared" si="73"/>
        <v>21315018.858921003</v>
      </c>
      <c r="C1188" s="13">
        <f t="shared" si="74"/>
        <v>0.11491196163008399</v>
      </c>
      <c r="D1188" s="47">
        <f>[5]Data!$AJ$1183</f>
        <v>10914528</v>
      </c>
      <c r="E1188" s="91">
        <f>[5]Data!$I$1183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'[6]Marketshare 2018'!$FU$13</f>
        <v>1953156723.49</v>
      </c>
      <c r="J1188" s="48">
        <f t="shared" si="81"/>
        <v>0.47033208734352794</v>
      </c>
      <c r="K1188" s="4">
        <f>'[6]Marketshare 2018'!$FU$67</f>
        <v>7117016.7345210006</v>
      </c>
      <c r="L1188" s="29">
        <f t="shared" si="76"/>
        <v>4.0487259811695743E-2</v>
      </c>
      <c r="M1188" s="4">
        <f t="shared" si="77"/>
        <v>356</v>
      </c>
      <c r="N1188" s="4">
        <f>'[6]Marketshare 2018'!$FU$24</f>
        <v>149734915</v>
      </c>
      <c r="O1188" s="12">
        <f t="shared" si="82"/>
        <v>0.24759144766766039</v>
      </c>
      <c r="P1188" s="4">
        <f>'[6]Marketshare 2018'!$FU$77</f>
        <v>2738670.3144</v>
      </c>
      <c r="Q1188" s="29">
        <f t="shared" si="78"/>
        <v>0.20322361127329588</v>
      </c>
      <c r="R1188" s="91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1">
        <v>7689246.0900000036</v>
      </c>
      <c r="W1188" s="51">
        <v>2494</v>
      </c>
      <c r="X1188" s="4">
        <f>'[7]From Apr 2018'!$FU$10</f>
        <v>168982673.13999999</v>
      </c>
      <c r="Y1188" s="11">
        <f t="shared" si="84"/>
        <v>0.81710579682176965</v>
      </c>
      <c r="Z1188" s="4">
        <f>'[7]From Apr 2018'!$FU$18</f>
        <v>2003116.4300000002</v>
      </c>
      <c r="AA1188" s="29">
        <f t="shared" si="79"/>
        <v>7.9026501860753648E-2</v>
      </c>
    </row>
    <row r="1189" spans="1:27" ht="13" x14ac:dyDescent="0.3">
      <c r="A1189" s="35">
        <v>44423</v>
      </c>
      <c r="B1189" s="86">
        <f t="shared" si="73"/>
        <v>18494420.281860001</v>
      </c>
      <c r="C1189" s="13">
        <f t="shared" si="74"/>
        <v>2.6560836594582415E-3</v>
      </c>
      <c r="D1189" s="47">
        <f>[5]Data!$AJ$1184</f>
        <v>18651289</v>
      </c>
      <c r="E1189" s="91">
        <f>[5]Data!$I$1184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'[6]Marketshare 2018'!$FV$13</f>
        <v>2058655933.8699999</v>
      </c>
      <c r="J1189" s="48">
        <f t="shared" si="81"/>
        <v>0.3467748511645139</v>
      </c>
      <c r="K1189" s="4">
        <f>'[6]Marketshare 2018'!$FV$67</f>
        <v>7833994.7718599997</v>
      </c>
      <c r="L1189" s="29">
        <f t="shared" si="76"/>
        <v>4.2282143859934916E-2</v>
      </c>
      <c r="M1189" s="4">
        <f t="shared" si="77"/>
        <v>356</v>
      </c>
      <c r="N1189" s="4">
        <f>'[6]Marketshare 2018'!$FV$24</f>
        <v>145526295</v>
      </c>
      <c r="O1189" s="12">
        <f t="shared" si="82"/>
        <v>-6.8771589957015711E-2</v>
      </c>
      <c r="P1189" s="4">
        <f>'[6]Marketshare 2018'!$FV$77</f>
        <v>2568888.9</v>
      </c>
      <c r="Q1189" s="29">
        <f t="shared" si="78"/>
        <v>0.1961378182547697</v>
      </c>
      <c r="R1189" s="91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1">
        <v>3982525.9299999997</v>
      </c>
      <c r="W1189" s="51">
        <v>2494</v>
      </c>
      <c r="X1189" s="4">
        <f>'[7]From Apr 2018'!$FV$10</f>
        <v>150191864.56</v>
      </c>
      <c r="Y1189" s="11">
        <f t="shared" si="84"/>
        <v>0.64144363180660013</v>
      </c>
      <c r="Z1189" s="4">
        <f>'[7]From Apr 2018'!$FV$18</f>
        <v>1726109.3800000001</v>
      </c>
      <c r="AA1189" s="29">
        <f t="shared" si="79"/>
        <v>7.6617970622966658E-2</v>
      </c>
    </row>
    <row r="1190" spans="1:27" ht="13" x14ac:dyDescent="0.3">
      <c r="A1190" s="35">
        <v>44430</v>
      </c>
      <c r="B1190" s="86">
        <f t="shared" si="73"/>
        <v>16704881.327640003</v>
      </c>
      <c r="C1190" s="13">
        <f t="shared" si="74"/>
        <v>-5.6097864011589116E-2</v>
      </c>
      <c r="D1190" s="47">
        <f>[5]Data!$AJ$1185</f>
        <v>8531606</v>
      </c>
      <c r="E1190" s="91">
        <f>[5]Data!$I$1185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'[6]Marketshare 2018'!$FW$13</f>
        <v>1858401772.9399998</v>
      </c>
      <c r="J1190" s="48">
        <f t="shared" si="81"/>
        <v>0.18401821834882259</v>
      </c>
      <c r="K1190" s="4">
        <f>'[6]Marketshare 2018'!$FW$67</f>
        <v>7476098.8676400017</v>
      </c>
      <c r="L1190" s="29">
        <f t="shared" si="76"/>
        <v>4.469849652832953E-2</v>
      </c>
      <c r="M1190" s="4">
        <f t="shared" si="77"/>
        <v>356</v>
      </c>
      <c r="N1190" s="4">
        <f>'[6]Marketshare 2018'!$FW$24</f>
        <v>154403240</v>
      </c>
      <c r="O1190" s="12">
        <f t="shared" si="82"/>
        <v>9.6741899640703899E-2</v>
      </c>
      <c r="P1190" s="4">
        <f>'[6]Marketshare 2018'!$FW$77</f>
        <v>1525004.0999999999</v>
      </c>
      <c r="Q1190" s="29">
        <f t="shared" si="78"/>
        <v>0.10974180334557747</v>
      </c>
      <c r="R1190" s="91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1">
        <v>4939824.6100000003</v>
      </c>
      <c r="W1190" s="51">
        <v>2494</v>
      </c>
      <c r="X1190" s="4">
        <f>'[7]From Apr 2018'!$FW$10</f>
        <v>147189935.84</v>
      </c>
      <c r="Y1190" s="11">
        <f t="shared" si="84"/>
        <v>0.68517729446573461</v>
      </c>
      <c r="Z1190" s="4">
        <f>'[7]From Apr 2018'!$FW$18</f>
        <v>1754635.5999999999</v>
      </c>
      <c r="AA1190" s="29">
        <f t="shared" si="79"/>
        <v>7.9472625624229409E-2</v>
      </c>
    </row>
    <row r="1191" spans="1:27" ht="13" x14ac:dyDescent="0.3">
      <c r="A1191" s="35">
        <v>44437</v>
      </c>
      <c r="B1191" s="86">
        <f t="shared" si="73"/>
        <v>21532490.825750995</v>
      </c>
      <c r="C1191" s="13">
        <f t="shared" si="74"/>
        <v>7.1546328713438356E-2</v>
      </c>
      <c r="D1191" s="47">
        <f>[5]Data!$AJ$1186</f>
        <v>13541869</v>
      </c>
      <c r="E1191" s="91">
        <f>[5]Data!$I$1186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'[6]Marketshare 2018'!$FX$13</f>
        <v>2023484636.6899998</v>
      </c>
      <c r="J1191" s="48">
        <f t="shared" si="81"/>
        <v>0.32784203034454018</v>
      </c>
      <c r="K1191" s="4">
        <f>'[6]Marketshare 2018'!$FX$67</f>
        <v>7962701.4957509991</v>
      </c>
      <c r="L1191" s="29">
        <f t="shared" si="76"/>
        <v>4.372381161669002E-2</v>
      </c>
      <c r="M1191" s="4">
        <f t="shared" si="77"/>
        <v>356</v>
      </c>
      <c r="N1191" s="4">
        <f>'[6]Marketshare 2018'!$FX$24</f>
        <v>174226555</v>
      </c>
      <c r="O1191" s="12">
        <f t="shared" si="82"/>
        <v>0.11583328481927579</v>
      </c>
      <c r="P1191" s="4">
        <f>'[6]Marketshare 2018'!$FX$77</f>
        <v>3580928.55</v>
      </c>
      <c r="Q1191" s="29">
        <f t="shared" si="78"/>
        <v>0.22836986589099462</v>
      </c>
      <c r="R1191" s="91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1">
        <v>5823373.6899999976</v>
      </c>
      <c r="W1191" s="51">
        <v>2494</v>
      </c>
      <c r="X1191" s="4">
        <f>'[7]From Apr 2018'!$FX$10</f>
        <v>173871034.75999999</v>
      </c>
      <c r="Y1191" s="11">
        <f t="shared" si="84"/>
        <v>0.48681796520781706</v>
      </c>
      <c r="Z1191" s="4">
        <f>'[7]From Apr 2018'!$FX$18</f>
        <v>1996045.2</v>
      </c>
      <c r="AA1191" s="29">
        <f t="shared" si="79"/>
        <v>7.6533552689601533E-2</v>
      </c>
    </row>
    <row r="1192" spans="1:27" ht="13" x14ac:dyDescent="0.3">
      <c r="A1192" s="35">
        <v>44444</v>
      </c>
      <c r="B1192" s="86">
        <f t="shared" si="73"/>
        <v>20212109.335510999</v>
      </c>
      <c r="C1192" s="13">
        <f t="shared" si="74"/>
        <v>-0.17154855092153332</v>
      </c>
      <c r="D1192" s="47">
        <f>[5]Data!$AJ$1187</f>
        <v>6392526</v>
      </c>
      <c r="E1192" s="91">
        <f>[5]Data!$I$1187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'[6]Marketshare 2018'!$FY$13</f>
        <v>1994753860.6800001</v>
      </c>
      <c r="J1192" s="48">
        <f t="shared" si="81"/>
        <v>0.19696643514962453</v>
      </c>
      <c r="K1192" s="4">
        <f>'[6]Marketshare 2018'!$FY$67</f>
        <v>8458304.4241109993</v>
      </c>
      <c r="L1192" s="29">
        <f t="shared" si="76"/>
        <v>4.7114163867747749E-2</v>
      </c>
      <c r="M1192" s="4">
        <f t="shared" si="77"/>
        <v>356</v>
      </c>
      <c r="N1192" s="4">
        <f>'[6]Marketshare 2018'!$FY$24</f>
        <v>154903770</v>
      </c>
      <c r="O1192" s="12">
        <f t="shared" si="82"/>
        <v>-7.4895149621317936E-2</v>
      </c>
      <c r="P1192" s="4">
        <f>'[6]Marketshare 2018'!$FY$77</f>
        <v>936594.67499999993</v>
      </c>
      <c r="Q1192" s="29">
        <f t="shared" si="78"/>
        <v>6.7181111860608683E-2</v>
      </c>
      <c r="R1192" s="91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1">
        <v>6791138.8299999991</v>
      </c>
      <c r="W1192" s="51">
        <v>2494</v>
      </c>
      <c r="X1192" s="4">
        <f>'[7]From Apr 2018'!$FY$10</f>
        <v>183564163.97</v>
      </c>
      <c r="Y1192" s="11">
        <f t="shared" si="84"/>
        <v>0.23270867511104809</v>
      </c>
      <c r="Z1192" s="4">
        <f>'[7]From Apr 2018'!$FY$18</f>
        <v>2152171.75</v>
      </c>
      <c r="AA1192" s="29">
        <f t="shared" si="79"/>
        <v>7.8162378518562808E-2</v>
      </c>
    </row>
    <row r="1193" spans="1:27" ht="13" x14ac:dyDescent="0.3">
      <c r="A1193" s="35">
        <v>44451</v>
      </c>
      <c r="B1193" s="86">
        <f t="shared" si="73"/>
        <v>18767448.01904</v>
      </c>
      <c r="C1193" s="13">
        <f t="shared" si="74"/>
        <v>-0.16368781117085551</v>
      </c>
      <c r="D1193" s="47">
        <f>[5]Data!$AJ$1188</f>
        <v>14179005</v>
      </c>
      <c r="E1193" s="91">
        <f>[5]Data!$I$1188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'[6]Marketshare 2018'!$FZ$13</f>
        <v>1923196383.5599999</v>
      </c>
      <c r="J1193" s="48">
        <f t="shared" si="81"/>
        <v>0.12653428683697698</v>
      </c>
      <c r="K1193" s="4">
        <f>'[6]Marketshare 2018'!$FZ$67</f>
        <v>7316207.4515399998</v>
      </c>
      <c r="L1193" s="29">
        <f t="shared" si="76"/>
        <v>4.2268795116764464E-2</v>
      </c>
      <c r="M1193" s="4">
        <f t="shared" si="77"/>
        <v>356</v>
      </c>
      <c r="N1193" s="4">
        <f>'[6]Marketshare 2018'!$FZ$24</f>
        <v>160711335</v>
      </c>
      <c r="O1193" s="12">
        <f t="shared" si="82"/>
        <v>1.7591729709214743E-2</v>
      </c>
      <c r="P1193" s="4">
        <f>'[6]Marketshare 2018'!$FZ$77</f>
        <v>2837713.5674999999</v>
      </c>
      <c r="Q1193" s="29">
        <f t="shared" si="78"/>
        <v>0.19619120673722237</v>
      </c>
      <c r="R1193" s="91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1">
        <v>4935266.79</v>
      </c>
      <c r="W1193" s="51">
        <v>2494</v>
      </c>
      <c r="X1193" s="4">
        <f>'[7]From Apr 2018'!$FZ$10</f>
        <v>159930815.03999999</v>
      </c>
      <c r="Y1193" s="11">
        <f t="shared" si="84"/>
        <v>3.9837471187381235E-2</v>
      </c>
      <c r="Z1193" s="4">
        <f>'[7]From Apr 2018'!$FZ$18</f>
        <v>1854588.38</v>
      </c>
      <c r="AA1193" s="29">
        <f t="shared" si="79"/>
        <v>7.730794425227569E-2</v>
      </c>
    </row>
    <row r="1194" spans="1:27" ht="13" x14ac:dyDescent="0.3">
      <c r="A1194" s="35">
        <v>44458</v>
      </c>
      <c r="B1194" s="86">
        <f t="shared" si="73"/>
        <v>23770611.444283992</v>
      </c>
      <c r="C1194" s="13">
        <f t="shared" si="74"/>
        <v>0.29077960115004164</v>
      </c>
      <c r="D1194" s="47">
        <f>[5]Data!$AJ$1189</f>
        <v>12661953.75</v>
      </c>
      <c r="E1194" s="91">
        <f>[5]Data!$I$1189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'[6]Marketshare 2018'!$GA$13</f>
        <v>2061200383.1300001</v>
      </c>
      <c r="J1194" s="48">
        <f t="shared" si="81"/>
        <v>0.26650431489409776</v>
      </c>
      <c r="K1194" s="4">
        <f>'[6]Marketshare 2018'!$GA$67</f>
        <v>7723775.6592839994</v>
      </c>
      <c r="L1194" s="29">
        <f t="shared" si="76"/>
        <v>4.1635801278709222E-2</v>
      </c>
      <c r="M1194" s="4">
        <f t="shared" si="77"/>
        <v>356</v>
      </c>
      <c r="N1194" s="4">
        <f>'[6]Marketshare 2018'!$GA$24</f>
        <v>197161275</v>
      </c>
      <c r="O1194" s="12">
        <f t="shared" si="82"/>
        <v>0.14878693085604211</v>
      </c>
      <c r="P1194" s="4">
        <f>'[6]Marketshare 2018'!$GA$77</f>
        <v>3405477.8249999997</v>
      </c>
      <c r="Q1194" s="29">
        <f t="shared" si="78"/>
        <v>0.1919172134588803</v>
      </c>
      <c r="R1194" s="91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1">
        <v>8905491.7599999961</v>
      </c>
      <c r="W1194" s="51">
        <v>2494</v>
      </c>
      <c r="X1194" s="4">
        <f>'[7]From Apr 2018'!$GA$10</f>
        <v>164442273</v>
      </c>
      <c r="Y1194" s="11">
        <f t="shared" si="84"/>
        <v>0.16031608459203261</v>
      </c>
      <c r="Z1194" s="4">
        <f>'[7]From Apr 2018'!$GA$18</f>
        <v>1883025.86</v>
      </c>
      <c r="AA1194" s="29">
        <f t="shared" si="79"/>
        <v>7.633989426388757E-2</v>
      </c>
    </row>
    <row r="1195" spans="1:27" ht="13" x14ac:dyDescent="0.3">
      <c r="A1195" s="35">
        <v>44465</v>
      </c>
      <c r="B1195" s="86">
        <f t="shared" si="73"/>
        <v>21635699.486406997</v>
      </c>
      <c r="C1195" s="13">
        <f t="shared" si="74"/>
        <v>8.1486873986778008E-2</v>
      </c>
      <c r="D1195" s="47">
        <f>[5]Data!$AJ$1190</f>
        <v>5829260</v>
      </c>
      <c r="E1195" s="91">
        <f>[5]Data!$I$1190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'[6]Marketshare 2018'!$GB$13</f>
        <v>2077837293.7800002</v>
      </c>
      <c r="J1195" s="48">
        <f t="shared" si="81"/>
        <v>0.28608836005062122</v>
      </c>
      <c r="K1195" s="4">
        <f>'[6]Marketshare 2018'!$GB$67</f>
        <v>8853155.7464070003</v>
      </c>
      <c r="L1195" s="29">
        <f t="shared" si="76"/>
        <v>4.7341722798394999E-2</v>
      </c>
      <c r="M1195" s="4">
        <f t="shared" si="77"/>
        <v>356</v>
      </c>
      <c r="N1195" s="4">
        <f>'[6]Marketshare 2018'!$GB$24</f>
        <v>178676620</v>
      </c>
      <c r="O1195" s="12">
        <f t="shared" si="82"/>
        <v>6.2879323051797886E-2</v>
      </c>
      <c r="P1195" s="4">
        <f>'[6]Marketshare 2018'!$GB$77</f>
        <v>2798508.6</v>
      </c>
      <c r="Q1195" s="29">
        <f t="shared" si="78"/>
        <v>0.17402690962029618</v>
      </c>
      <c r="R1195" s="91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1">
        <v>6250348.4100000001</v>
      </c>
      <c r="W1195" s="51">
        <v>2494</v>
      </c>
      <c r="X1195" s="4">
        <f>'[7]From Apr 2018'!$GB$10</f>
        <v>171398830.78999999</v>
      </c>
      <c r="Y1195" s="11">
        <f t="shared" si="84"/>
        <v>0.28523226886466091</v>
      </c>
      <c r="Z1195" s="4">
        <f>'[7]From Apr 2018'!$GB$18</f>
        <v>2025110.08</v>
      </c>
      <c r="AA1195" s="29">
        <f t="shared" si="79"/>
        <v>7.8767946108150161E-2</v>
      </c>
    </row>
    <row r="1196" spans="1:27" ht="13" x14ac:dyDescent="0.3">
      <c r="A1196" s="35">
        <v>44472</v>
      </c>
      <c r="B1196" s="86">
        <f t="shared" si="73"/>
        <v>22915030.558690004</v>
      </c>
      <c r="C1196" s="13">
        <f t="shared" si="74"/>
        <v>0.19791440303203878</v>
      </c>
      <c r="D1196" s="47">
        <f>[5]Data!$AJ$1191</f>
        <v>9342764.5</v>
      </c>
      <c r="E1196" s="91">
        <f>[5]Data!$I$1191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'[6]Marketshare 2018'!$GC$13</f>
        <v>2205621826.4299998</v>
      </c>
      <c r="J1196" s="48">
        <f t="shared" si="81"/>
        <v>0.11401341378968866</v>
      </c>
      <c r="K1196" s="4">
        <f>'[6]Marketshare 2018'!$GC$67</f>
        <v>8770242.8736899998</v>
      </c>
      <c r="L1196" s="29">
        <f t="shared" si="76"/>
        <v>4.4181256221392719E-2</v>
      </c>
      <c r="M1196" s="4">
        <f t="shared" si="77"/>
        <v>356</v>
      </c>
      <c r="N1196" s="4">
        <f>'[6]Marketshare 2018'!$GC$24</f>
        <v>178310895</v>
      </c>
      <c r="O1196" s="12">
        <f t="shared" si="82"/>
        <v>-7.9113137363057806E-2</v>
      </c>
      <c r="P1196" s="4">
        <f>'[6]Marketshare 2018'!$GC$77</f>
        <v>1914868.575</v>
      </c>
      <c r="Q1196" s="29">
        <f t="shared" si="78"/>
        <v>0.11932146658789414</v>
      </c>
      <c r="R1196" s="91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1">
        <v>7786226.0200000042</v>
      </c>
      <c r="W1196" s="51">
        <v>2494</v>
      </c>
      <c r="X1196" s="4">
        <f>'[7]From Apr 2018'!$GC$10</f>
        <v>199364721.97</v>
      </c>
      <c r="Y1196" s="11">
        <f t="shared" si="84"/>
        <v>0.26816684550258141</v>
      </c>
      <c r="Z1196" s="4">
        <f>'[7]From Apr 2018'!$GC$18</f>
        <v>2400615.21</v>
      </c>
      <c r="AA1196" s="29">
        <f t="shared" si="79"/>
        <v>8.0275493286160557E-2</v>
      </c>
    </row>
    <row r="1197" spans="1:27" ht="13" x14ac:dyDescent="0.3">
      <c r="A1197" s="35">
        <v>44479</v>
      </c>
      <c r="B1197" s="86">
        <f>+K1197+P1197+R1197+U1197+V1197+Z1197</f>
        <v>22120796.976212993</v>
      </c>
      <c r="C1197" s="13">
        <f t="shared" si="74"/>
        <v>-0.17119803902145792</v>
      </c>
      <c r="D1197" s="47">
        <f>[5]Data!$AJ$1192</f>
        <v>13447747</v>
      </c>
      <c r="E1197" s="91">
        <f>[5]Data!$I$1192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'[6]Marketshare 2018'!$GD$13</f>
        <v>2160753864.3099999</v>
      </c>
      <c r="J1197" s="48">
        <f t="shared" si="81"/>
        <v>0.13096209692237593</v>
      </c>
      <c r="K1197" s="4">
        <f>'[6]Marketshare 2018'!$GD$67</f>
        <v>9031822.2212129999</v>
      </c>
      <c r="L1197" s="29">
        <f t="shared" si="76"/>
        <v>4.6443781447428396E-2</v>
      </c>
      <c r="M1197" s="4">
        <f t="shared" si="77"/>
        <v>356</v>
      </c>
      <c r="N1197" s="4">
        <f>'[6]Marketshare 2018'!$GD$24</f>
        <v>192853165</v>
      </c>
      <c r="O1197" s="12">
        <f t="shared" si="82"/>
        <v>-4.082959989573387E-2</v>
      </c>
      <c r="P1197" s="4">
        <f>'[6]Marketshare 2018'!$GD$77</f>
        <v>3813032.0249999999</v>
      </c>
      <c r="Q1197" s="29">
        <f t="shared" si="78"/>
        <v>0.21968538862196013</v>
      </c>
      <c r="R1197" s="91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1">
        <v>5023867.2999999942</v>
      </c>
      <c r="W1197" s="51">
        <v>2494</v>
      </c>
      <c r="X1197" s="4">
        <f>'[7]From Apr 2018'!$GD$10</f>
        <v>182302914.23000002</v>
      </c>
      <c r="Y1197" s="11">
        <f t="shared" si="84"/>
        <v>2.219836225245686E-4</v>
      </c>
      <c r="Z1197" s="4">
        <f>'[7]From Apr 2018'!$GD$18</f>
        <v>2077759.27</v>
      </c>
      <c r="AA1197" s="29">
        <f t="shared" si="79"/>
        <v>7.5981936576125272E-2</v>
      </c>
    </row>
    <row r="1198" spans="1:27" s="63" customFormat="1" ht="13" x14ac:dyDescent="0.3">
      <c r="A1198" s="52">
        <v>44486</v>
      </c>
      <c r="B1198" s="86">
        <f t="shared" si="73"/>
        <v>21927273.078134</v>
      </c>
      <c r="C1198" s="53">
        <f t="shared" si="74"/>
        <v>-3.3630948942484973E-2</v>
      </c>
      <c r="D1198" s="54">
        <f>[5]Data!$AJ$1193</f>
        <v>11375473</v>
      </c>
      <c r="E1198" s="54">
        <f>[5]Data!$I$1193</f>
        <v>11353375.738933999</v>
      </c>
      <c r="F1198" s="55"/>
      <c r="G1198" s="53">
        <f t="shared" si="80"/>
        <v>9.9762332199456516E-2</v>
      </c>
      <c r="H1198" s="56">
        <f t="shared" si="75"/>
        <v>9538</v>
      </c>
      <c r="I1198" s="57">
        <f>'[6]Marketshare 2018'!$GE$13</f>
        <v>2019999255.55</v>
      </c>
      <c r="J1198" s="58">
        <f t="shared" si="81"/>
        <v>9.6201392272161845E-2</v>
      </c>
      <c r="K1198" s="57">
        <f>'[6]Marketshare 2018'!$GE$67</f>
        <v>7750196.7131339982</v>
      </c>
      <c r="L1198" s="59">
        <f t="shared" si="76"/>
        <v>4.2630360667708908E-2</v>
      </c>
      <c r="M1198" s="57">
        <f t="shared" si="77"/>
        <v>356</v>
      </c>
      <c r="N1198" s="57">
        <f>'[6]Marketshare 2018'!$GE$24</f>
        <v>180631850</v>
      </c>
      <c r="O1198" s="60">
        <f t="shared" si="82"/>
        <v>-1.7796178617560776E-2</v>
      </c>
      <c r="P1198" s="57">
        <f>'[6]Marketshare 2018'!$GE$77</f>
        <v>3603179.0249999999</v>
      </c>
      <c r="Q1198" s="59">
        <f t="shared" si="78"/>
        <v>0.22164043882626458</v>
      </c>
      <c r="R1198" s="54">
        <v>1167556.77</v>
      </c>
      <c r="S1198" s="61">
        <f t="shared" si="83"/>
        <v>-6.230670201827393E-2</v>
      </c>
      <c r="T1198" s="4">
        <v>4105</v>
      </c>
      <c r="U1198" s="62">
        <v>589131.41</v>
      </c>
      <c r="V1198" s="91">
        <v>6927896.7900000019</v>
      </c>
      <c r="W1198" s="51">
        <v>2494</v>
      </c>
      <c r="X1198" s="57">
        <f>'[7]From Apr 2018'!$GE$10</f>
        <v>161250941</v>
      </c>
      <c r="Y1198" s="61">
        <f t="shared" si="84"/>
        <v>-2.8650709724758916E-2</v>
      </c>
      <c r="Z1198" s="57">
        <f>'[7]From Apr 2018'!$GE$18</f>
        <v>1889312.3699999996</v>
      </c>
      <c r="AA1198" s="59">
        <f t="shared" si="79"/>
        <v>7.8110649909323621E-2</v>
      </c>
    </row>
    <row r="1199" spans="1:27" s="63" customFormat="1" ht="13" x14ac:dyDescent="0.3">
      <c r="A1199" s="52">
        <v>44493</v>
      </c>
      <c r="B1199" s="86">
        <f t="shared" si="73"/>
        <v>17477685.238070998</v>
      </c>
      <c r="C1199" s="53">
        <f t="shared" si="74"/>
        <v>-0.17436239793973507</v>
      </c>
      <c r="D1199" s="54">
        <f>[5]Data!$AJ$1194</f>
        <v>13465652.460000001</v>
      </c>
      <c r="E1199" s="54">
        <f>[5]Data!$I$1194</f>
        <v>10073960.845671</v>
      </c>
      <c r="F1199" s="55"/>
      <c r="G1199" s="53">
        <f t="shared" si="80"/>
        <v>6.1315696825137156E-2</v>
      </c>
      <c r="H1199" s="56">
        <f t="shared" si="75"/>
        <v>9538</v>
      </c>
      <c r="I1199" s="57">
        <f>'[6]Marketshare 2018'!$GF$13</f>
        <v>2033497806.3</v>
      </c>
      <c r="J1199" s="58">
        <f t="shared" si="81"/>
        <v>0.15406718037351919</v>
      </c>
      <c r="K1199" s="57">
        <f>'[6]Marketshare 2018'!$GF$67</f>
        <v>7798981.3480710005</v>
      </c>
      <c r="L1199" s="59">
        <f t="shared" si="76"/>
        <v>4.2613937444846116E-2</v>
      </c>
      <c r="M1199" s="57">
        <f t="shared" si="77"/>
        <v>356</v>
      </c>
      <c r="N1199" s="57">
        <f>'[6]Marketshare 2018'!$GF$24</f>
        <v>185082610</v>
      </c>
      <c r="O1199" s="60">
        <f t="shared" si="82"/>
        <v>-1.8617764247346291E-2</v>
      </c>
      <c r="P1199" s="57">
        <f>'[6]Marketshare 2018'!$GF$77</f>
        <v>2274979.5</v>
      </c>
      <c r="Q1199" s="59">
        <f t="shared" si="78"/>
        <v>0.13657441939034684</v>
      </c>
      <c r="R1199" s="54">
        <v>1117429.69</v>
      </c>
      <c r="S1199" s="61">
        <f t="shared" si="83"/>
        <v>-1.9162573530350335E-2</v>
      </c>
      <c r="T1199" s="4">
        <v>4105</v>
      </c>
      <c r="U1199" s="62">
        <v>685480.71</v>
      </c>
      <c r="V1199" s="91">
        <v>3704975.0299999993</v>
      </c>
      <c r="W1199" s="51">
        <v>2494</v>
      </c>
      <c r="X1199" s="57">
        <f>'[7]From Apr 2018'!$GF$10</f>
        <v>160927851.09</v>
      </c>
      <c r="Y1199" s="61">
        <f t="shared" si="84"/>
        <v>4.6206871767048296E-2</v>
      </c>
      <c r="Z1199" s="57">
        <f>'[7]From Apr 2018'!$GF$18</f>
        <v>1895838.96</v>
      </c>
      <c r="AA1199" s="59">
        <f t="shared" si="79"/>
        <v>7.8537843601301768E-2</v>
      </c>
    </row>
    <row r="1200" spans="1:27" s="63" customFormat="1" ht="13" x14ac:dyDescent="0.3">
      <c r="A1200" s="52">
        <v>44500</v>
      </c>
      <c r="B1200" s="86">
        <f t="shared" ref="B1200:B1263" si="85">+K1200+P1200+R1200+U1200+V1200+Z1200</f>
        <v>22934059.874952</v>
      </c>
      <c r="C1200" s="53">
        <f t="shared" si="74"/>
        <v>0.17217844403142668</v>
      </c>
      <c r="D1200" s="54">
        <f>[5]Data!$AJ$1195</f>
        <v>9683901</v>
      </c>
      <c r="E1200" s="54">
        <f>[5]Data!$I$1195</f>
        <v>12272054.386552</v>
      </c>
      <c r="F1200" s="55"/>
      <c r="G1200" s="53">
        <f t="shared" si="80"/>
        <v>0.30492450140341876</v>
      </c>
      <c r="H1200" s="56">
        <f t="shared" si="75"/>
        <v>9538</v>
      </c>
      <c r="I1200" s="57">
        <f>'[6]Marketshare 2018'!$GG$13</f>
        <v>2349459411.9300003</v>
      </c>
      <c r="J1200" s="58">
        <f t="shared" si="81"/>
        <v>0.24038987983487492</v>
      </c>
      <c r="K1200" s="57">
        <f>'[6]Marketshare 2018'!$GG$67</f>
        <v>8880493.7099520005</v>
      </c>
      <c r="L1200" s="59">
        <f t="shared" si="76"/>
        <v>4.199781099931589E-2</v>
      </c>
      <c r="M1200" s="57">
        <f t="shared" si="77"/>
        <v>356</v>
      </c>
      <c r="N1200" s="57">
        <f>'[6]Marketshare 2018'!$GG$24</f>
        <v>209679975</v>
      </c>
      <c r="O1200" s="60">
        <f t="shared" si="82"/>
        <v>5.1891708417971527E-2</v>
      </c>
      <c r="P1200" s="57">
        <f>'[6]Marketshare 2018'!$GG$77</f>
        <v>3391560.6749999998</v>
      </c>
      <c r="Q1200" s="59">
        <f t="shared" si="78"/>
        <v>0.17972153754787504</v>
      </c>
      <c r="R1200" s="54">
        <v>1386904.4800000002</v>
      </c>
      <c r="S1200" s="61">
        <f t="shared" si="83"/>
        <v>0.24649259829891212</v>
      </c>
      <c r="T1200" s="4">
        <v>4105</v>
      </c>
      <c r="U1200" s="62">
        <v>673536.64</v>
      </c>
      <c r="V1200" s="91">
        <v>6272062.0599999996</v>
      </c>
      <c r="W1200" s="51">
        <v>2494</v>
      </c>
      <c r="X1200" s="57">
        <f>'[7]From Apr 2018'!$GG$10</f>
        <v>199903887.53</v>
      </c>
      <c r="Y1200" s="61">
        <f t="shared" si="84"/>
        <v>0.61120330883559659</v>
      </c>
      <c r="Z1200" s="57">
        <f>'[7]From Apr 2018'!$GG$18</f>
        <v>2329502.31</v>
      </c>
      <c r="AA1200" s="59">
        <f t="shared" si="79"/>
        <v>7.7687410644624796E-2</v>
      </c>
    </row>
    <row r="1201" spans="1:27" s="63" customFormat="1" ht="13" x14ac:dyDescent="0.3">
      <c r="A1201" s="52">
        <v>44507</v>
      </c>
      <c r="B1201" s="86">
        <f t="shared" si="85"/>
        <v>23764608.144415002</v>
      </c>
      <c r="C1201" s="53">
        <f t="shared" si="74"/>
        <v>7.8358325453533606E-3</v>
      </c>
      <c r="D1201" s="54">
        <f>[5]Data!$AJ$1196</f>
        <v>18601520</v>
      </c>
      <c r="E1201" s="54">
        <f>[5]Data!$I$1196</f>
        <v>12360246.792714998</v>
      </c>
      <c r="F1201" s="55"/>
      <c r="G1201" s="53">
        <f t="shared" si="80"/>
        <v>-1.0241284254021155E-3</v>
      </c>
      <c r="H1201" s="56">
        <f t="shared" si="75"/>
        <v>9538</v>
      </c>
      <c r="I1201" s="57">
        <f>'[6]Marketshare 2018'!$GH$13</f>
        <v>2101666554.7800002</v>
      </c>
      <c r="J1201" s="58">
        <f t="shared" si="81"/>
        <v>4.7920185078300648E-2</v>
      </c>
      <c r="K1201" s="57">
        <f>'[6]Marketshare 2018'!$GH$67</f>
        <v>8507632.9944150001</v>
      </c>
      <c r="L1201" s="59">
        <f t="shared" si="76"/>
        <v>4.4978236570641539E-2</v>
      </c>
      <c r="M1201" s="57">
        <f t="shared" si="77"/>
        <v>356</v>
      </c>
      <c r="N1201" s="57">
        <f>'[6]Marketshare 2018'!$GH$24</f>
        <v>186096190</v>
      </c>
      <c r="O1201" s="60">
        <f t="shared" si="82"/>
        <v>-0.1197815897391582</v>
      </c>
      <c r="P1201" s="57">
        <f>'[6]Marketshare 2018'!$GH$77</f>
        <v>3852613.8</v>
      </c>
      <c r="Q1201" s="59">
        <f t="shared" si="78"/>
        <v>0.23002523587398538</v>
      </c>
      <c r="R1201" s="54">
        <v>1282082.6400000001</v>
      </c>
      <c r="S1201" s="61">
        <f t="shared" si="83"/>
        <v>-1.5749140546054807E-2</v>
      </c>
      <c r="T1201" s="4">
        <v>4105</v>
      </c>
      <c r="U1201" s="62">
        <v>571935.52</v>
      </c>
      <c r="V1201" s="91">
        <v>7397606.990000003</v>
      </c>
      <c r="W1201" s="51">
        <v>2494</v>
      </c>
      <c r="X1201" s="57">
        <f>'[7]From Apr 2018'!$GH$10</f>
        <v>184238949.93000001</v>
      </c>
      <c r="Y1201" s="61">
        <f t="shared" si="84"/>
        <v>1.1949065211078747E-3</v>
      </c>
      <c r="Z1201" s="57">
        <f>'[7]From Apr 2018'!$GH$18</f>
        <v>2152736.2000000002</v>
      </c>
      <c r="AA1201" s="59">
        <f t="shared" si="79"/>
        <v>7.7896528785685246E-2</v>
      </c>
    </row>
    <row r="1202" spans="1:27" s="63" customFormat="1" ht="13" x14ac:dyDescent="0.3">
      <c r="A1202" s="52">
        <v>44514</v>
      </c>
      <c r="B1202" s="86">
        <f t="shared" si="85"/>
        <v>21513190.789119001</v>
      </c>
      <c r="C1202" s="53">
        <f t="shared" si="74"/>
        <v>-0.15159724904837157</v>
      </c>
      <c r="D1202" s="54">
        <f>[5]Data!$AJ$1197</f>
        <v>10718225</v>
      </c>
      <c r="E1202" s="91">
        <f>[5]Data!$I$1197</f>
        <v>11962890.373918999</v>
      </c>
      <c r="F1202" s="55"/>
      <c r="G1202" s="53">
        <f t="shared" si="80"/>
        <v>-0.27394814197581807</v>
      </c>
      <c r="H1202" s="56">
        <f t="shared" si="75"/>
        <v>9538</v>
      </c>
      <c r="I1202" s="57">
        <f>'[6]Marketshare 2018'!$GI$13</f>
        <v>2024026825.8799999</v>
      </c>
      <c r="J1202" s="58">
        <f t="shared" si="81"/>
        <v>1.9101774286470086E-2</v>
      </c>
      <c r="K1202" s="57">
        <f>'[6]Marketshare 2018'!$GI$67</f>
        <v>8053179.2243190007</v>
      </c>
      <c r="L1202" s="59">
        <f t="shared" si="76"/>
        <v>4.420878617564581E-2</v>
      </c>
      <c r="M1202" s="57">
        <f t="shared" si="77"/>
        <v>356</v>
      </c>
      <c r="N1202" s="57">
        <f>'[6]Marketshare 2018'!$GI$24</f>
        <v>190764755</v>
      </c>
      <c r="O1202" s="60">
        <f t="shared" si="82"/>
        <v>-0.26482448179819229</v>
      </c>
      <c r="P1202" s="57">
        <f>'[6]Marketshare 2018'!$GI$77</f>
        <v>3909711.15</v>
      </c>
      <c r="Q1202" s="59">
        <f t="shared" si="78"/>
        <v>0.22772149394158267</v>
      </c>
      <c r="R1202" s="54">
        <v>1072257.7047999999</v>
      </c>
      <c r="S1202" s="61">
        <f t="shared" si="83"/>
        <v>-0.22853998026040634</v>
      </c>
      <c r="T1202" s="4">
        <v>4105</v>
      </c>
      <c r="U1202" s="62">
        <v>745455.71</v>
      </c>
      <c r="V1202" s="91">
        <v>5840920.8700000001</v>
      </c>
      <c r="W1202" s="51">
        <v>2494</v>
      </c>
      <c r="X1202" s="57">
        <f>'[7]From Apr 2018'!$GI$10</f>
        <v>164688678.46999997</v>
      </c>
      <c r="Y1202" s="61">
        <f t="shared" si="84"/>
        <v>-7.4749206883617192E-2</v>
      </c>
      <c r="Z1202" s="57">
        <f>'[7]From Apr 2018'!$GI$18</f>
        <v>1891666.1300000001</v>
      </c>
      <c r="AA1202" s="59">
        <f t="shared" si="79"/>
        <v>7.657543706400316E-2</v>
      </c>
    </row>
    <row r="1203" spans="1:27" s="63" customFormat="1" ht="13" x14ac:dyDescent="0.3">
      <c r="A1203" s="52">
        <v>44521</v>
      </c>
      <c r="B1203" s="86">
        <f t="shared" si="85"/>
        <v>23721529.591456991</v>
      </c>
      <c r="C1203" s="53">
        <f t="shared" si="74"/>
        <v>0.20764202246052665</v>
      </c>
      <c r="D1203" s="54">
        <f>[5]Data!$AJ$1198</f>
        <v>17936861</v>
      </c>
      <c r="E1203" s="91">
        <f>[5]Data!$I$1198</f>
        <v>12004676.732957</v>
      </c>
      <c r="F1203" s="55"/>
      <c r="G1203" s="53">
        <f t="shared" si="80"/>
        <v>-4.6809310761624312E-2</v>
      </c>
      <c r="H1203" s="56">
        <f t="shared" si="75"/>
        <v>9538</v>
      </c>
      <c r="I1203" s="57">
        <f>'[6]Marketshare 2018'!$GJ$13</f>
        <v>2024601455.02</v>
      </c>
      <c r="J1203" s="58">
        <f t="shared" si="81"/>
        <v>7.5011269032750905E-2</v>
      </c>
      <c r="K1203" s="57">
        <f>'[6]Marketshare 2018'!$GJ$67</f>
        <v>8540845.6164569985</v>
      </c>
      <c r="L1203" s="59">
        <f t="shared" si="76"/>
        <v>4.6872575534310554E-2</v>
      </c>
      <c r="M1203" s="57">
        <f t="shared" si="77"/>
        <v>356</v>
      </c>
      <c r="N1203" s="57">
        <f>'[6]Marketshare 2018'!$GJ$24</f>
        <v>194499495</v>
      </c>
      <c r="O1203" s="60">
        <f t="shared" si="82"/>
        <v>7.4161340832968659E-2</v>
      </c>
      <c r="P1203" s="57">
        <f>'[6]Marketshare 2018'!$GJ$77</f>
        <v>3463831.125</v>
      </c>
      <c r="Q1203" s="59">
        <f t="shared" si="78"/>
        <v>0.19787718471968269</v>
      </c>
      <c r="R1203" s="54">
        <v>1036054.87</v>
      </c>
      <c r="S1203" s="61">
        <f t="shared" si="83"/>
        <v>-4.61994755995212E-2</v>
      </c>
      <c r="T1203" s="4">
        <v>4105</v>
      </c>
      <c r="U1203" s="62">
        <v>831579.41</v>
      </c>
      <c r="V1203" s="91">
        <v>7987640.3899999922</v>
      </c>
      <c r="W1203" s="51">
        <v>2494</v>
      </c>
      <c r="X1203" s="57">
        <f>'[7]From Apr 2018'!$GJ$10</f>
        <v>161932797.87</v>
      </c>
      <c r="Y1203" s="61">
        <f t="shared" si="84"/>
        <v>1.908227584110711E-2</v>
      </c>
      <c r="Z1203" s="57">
        <f>'[7]From Apr 2018'!$GJ$18</f>
        <v>1861578.18</v>
      </c>
      <c r="AA1203" s="59">
        <f t="shared" si="79"/>
        <v>7.6639947949044843E-2</v>
      </c>
    </row>
    <row r="1204" spans="1:27" s="63" customFormat="1" ht="13" x14ac:dyDescent="0.3">
      <c r="A1204" s="52">
        <v>44528</v>
      </c>
      <c r="B1204" s="86">
        <f t="shared" si="85"/>
        <v>21477214.254600003</v>
      </c>
      <c r="C1204" s="53">
        <f t="shared" si="74"/>
        <v>1.2805358070012263E-2</v>
      </c>
      <c r="D1204" s="54">
        <f>[5]Data!$AJ$1199</f>
        <v>18115133</v>
      </c>
      <c r="E1204" s="91">
        <f>[5]Data!$I$1199</f>
        <v>12322009.430148</v>
      </c>
      <c r="F1204" s="55"/>
      <c r="G1204" s="53">
        <f t="shared" si="80"/>
        <v>0.20804086740381633</v>
      </c>
      <c r="H1204" s="56">
        <f t="shared" si="75"/>
        <v>9538</v>
      </c>
      <c r="I1204" s="57">
        <f>'[6]Marketshare 2018'!$GK$13</f>
        <v>2269164488.1700001</v>
      </c>
      <c r="J1204" s="58">
        <f t="shared" si="81"/>
        <v>0.23363907905678993</v>
      </c>
      <c r="K1204" s="57">
        <f>'[6]Marketshare 2018'!$GK$67</f>
        <v>8879509.659599999</v>
      </c>
      <c r="L1204" s="59">
        <f t="shared" si="76"/>
        <v>4.3479095038882233E-2</v>
      </c>
      <c r="M1204" s="57">
        <f t="shared" si="77"/>
        <v>356</v>
      </c>
      <c r="N1204" s="57">
        <f>'[6]Marketshare 2018'!$GK$24</f>
        <v>190185605</v>
      </c>
      <c r="O1204" s="60">
        <f t="shared" si="82"/>
        <v>0.11045119639882972</v>
      </c>
      <c r="P1204" s="57">
        <f>'[6]Marketshare 2018'!$GK$77</f>
        <v>3442499.7749999999</v>
      </c>
      <c r="Q1204" s="59">
        <f t="shared" si="78"/>
        <v>0.20111930921375465</v>
      </c>
      <c r="R1204" s="54">
        <v>1188131.8800000001</v>
      </c>
      <c r="S1204" s="61">
        <f t="shared" si="83"/>
        <v>9.1500650666124672E-2</v>
      </c>
      <c r="T1204" s="4">
        <v>4105</v>
      </c>
      <c r="U1204" s="62">
        <v>531700.47999999998</v>
      </c>
      <c r="V1204" s="91">
        <v>5219566.1300000018</v>
      </c>
      <c r="W1204" s="51">
        <v>2494</v>
      </c>
      <c r="X1204" s="57">
        <f>'[7]From Apr 2018'!$GK$10</f>
        <v>194062466.32999998</v>
      </c>
      <c r="Y1204" s="61">
        <f t="shared" si="84"/>
        <v>0.29278753765230725</v>
      </c>
      <c r="Z1204" s="57">
        <f>'[7]From Apr 2018'!$GK$18</f>
        <v>2215806.33</v>
      </c>
      <c r="AA1204" s="59">
        <f t="shared" si="79"/>
        <v>7.6120037425889409E-2</v>
      </c>
    </row>
    <row r="1205" spans="1:27" s="63" customFormat="1" ht="13" x14ac:dyDescent="0.3">
      <c r="A1205" s="52">
        <v>44535</v>
      </c>
      <c r="B1205" s="86">
        <f t="shared" si="85"/>
        <v>23049801.119757</v>
      </c>
      <c r="C1205" s="53">
        <f t="shared" si="74"/>
        <v>-0.1056185458562332</v>
      </c>
      <c r="D1205" s="54">
        <f>[5]Data!$AJ$1200</f>
        <v>18268798.75</v>
      </c>
      <c r="E1205" s="91">
        <f>[5]Data!$I$1200</f>
        <v>10748795.496757001</v>
      </c>
      <c r="F1205" s="55"/>
      <c r="G1205" s="53">
        <f t="shared" si="80"/>
        <v>-0.14863237773072913</v>
      </c>
      <c r="H1205" s="56">
        <f t="shared" si="75"/>
        <v>9538</v>
      </c>
      <c r="I1205" s="57">
        <f>'[6]Marketshare 2018'!$GL$13</f>
        <v>2281161513.9700003</v>
      </c>
      <c r="J1205" s="58">
        <f t="shared" si="81"/>
        <v>0.10677665948917769</v>
      </c>
      <c r="K1205" s="57">
        <f>'[6]Marketshare 2018'!$GL$67</f>
        <v>8207882.4147570012</v>
      </c>
      <c r="L1205" s="59">
        <f t="shared" si="76"/>
        <v>3.9979060201915793E-2</v>
      </c>
      <c r="M1205" s="57">
        <f t="shared" si="77"/>
        <v>356</v>
      </c>
      <c r="N1205" s="57">
        <f>'[6]Marketshare 2018'!$GL$24</f>
        <v>193847135</v>
      </c>
      <c r="O1205" s="60">
        <f t="shared" si="82"/>
        <v>-4.2524186562017285E-2</v>
      </c>
      <c r="P1205" s="57">
        <f>'[6]Marketshare 2018'!$GL$77</f>
        <v>2540913.0749999997</v>
      </c>
      <c r="Q1205" s="59">
        <f t="shared" si="78"/>
        <v>0.1456424285042954</v>
      </c>
      <c r="R1205" s="54">
        <v>1386967.2700000003</v>
      </c>
      <c r="S1205" s="61">
        <f t="shared" si="83"/>
        <v>-2.8440821077522993E-2</v>
      </c>
      <c r="T1205" s="4">
        <v>4105</v>
      </c>
      <c r="U1205" s="62">
        <v>1269404.53</v>
      </c>
      <c r="V1205" s="91">
        <v>7154203.2800000012</v>
      </c>
      <c r="W1205" s="51">
        <v>2494</v>
      </c>
      <c r="X1205" s="57">
        <f>'[7]From Apr 2018'!$GL$10</f>
        <v>219526946.33000001</v>
      </c>
      <c r="Y1205" s="61">
        <f t="shared" si="84"/>
        <v>0.16870096326128459</v>
      </c>
      <c r="Z1205" s="57">
        <f>'[7]From Apr 2018'!$GL$18</f>
        <v>2490430.5500000003</v>
      </c>
      <c r="AA1205" s="59">
        <f t="shared" si="79"/>
        <v>7.5630215838630416E-2</v>
      </c>
    </row>
    <row r="1206" spans="1:27" s="63" customFormat="1" ht="13" x14ac:dyDescent="0.3">
      <c r="A1206" s="52">
        <v>44542</v>
      </c>
      <c r="B1206" s="86">
        <f t="shared" si="85"/>
        <v>23209197.831580006</v>
      </c>
      <c r="C1206" s="53">
        <f t="shared" si="74"/>
        <v>2.118031942158094E-3</v>
      </c>
      <c r="D1206" s="54">
        <f>[5]Data!$AJ$1201</f>
        <v>13392344.82</v>
      </c>
      <c r="E1206" s="91">
        <f>[5]Data!$I$1201</f>
        <v>11488832.856279999</v>
      </c>
      <c r="F1206" s="55"/>
      <c r="G1206" s="53">
        <f t="shared" si="80"/>
        <v>-4.2648608720745163E-2</v>
      </c>
      <c r="H1206" s="56">
        <f t="shared" si="75"/>
        <v>9538</v>
      </c>
      <c r="I1206" s="57">
        <f>'[6]Marketshare 2018'!$GM$13</f>
        <v>2146254874.04</v>
      </c>
      <c r="J1206" s="58">
        <f t="shared" si="81"/>
        <v>1.1607619810279024E-2</v>
      </c>
      <c r="K1206" s="57">
        <f>'[6]Marketshare 2018'!$GM$67</f>
        <v>8679838.3615800012</v>
      </c>
      <c r="L1206" s="59">
        <f t="shared" si="76"/>
        <v>4.4935319485360711E-2</v>
      </c>
      <c r="M1206" s="57">
        <f t="shared" si="77"/>
        <v>356</v>
      </c>
      <c r="N1206" s="57">
        <f>'[6]Marketshare 2018'!$GM$24</f>
        <v>177815990</v>
      </c>
      <c r="O1206" s="60">
        <f t="shared" si="82"/>
        <v>-7.401783479425994E-3</v>
      </c>
      <c r="P1206" s="57">
        <f>'[6]Marketshare 2018'!$GM$77</f>
        <v>2808994.5</v>
      </c>
      <c r="Q1206" s="59">
        <f t="shared" si="78"/>
        <v>0.17552442837114929</v>
      </c>
      <c r="R1206" s="54">
        <v>1164357.78</v>
      </c>
      <c r="S1206" s="61">
        <f t="shared" si="83"/>
        <v>-0.12736522184639587</v>
      </c>
      <c r="T1206" s="4">
        <v>4105</v>
      </c>
      <c r="U1206" s="62">
        <v>913998.71</v>
      </c>
      <c r="V1206" s="91">
        <v>7389985.8800000008</v>
      </c>
      <c r="W1206" s="51">
        <v>2494</v>
      </c>
      <c r="X1206" s="57">
        <f>'[7]From Apr 2018'!$GM$10</f>
        <v>194321246.69000003</v>
      </c>
      <c r="Y1206" s="61">
        <f t="shared" si="84"/>
        <v>-5.0550309619926348E-2</v>
      </c>
      <c r="Z1206" s="57">
        <f>'[7]From Apr 2018'!$GM$18</f>
        <v>2252022.6</v>
      </c>
      <c r="AA1206" s="59">
        <f t="shared" si="79"/>
        <v>7.7261155204252877E-2</v>
      </c>
    </row>
    <row r="1207" spans="1:27" s="63" customFormat="1" ht="13" x14ac:dyDescent="0.3">
      <c r="A1207" s="52">
        <v>44549</v>
      </c>
      <c r="B1207" s="86">
        <f t="shared" si="85"/>
        <v>23656104.483504999</v>
      </c>
      <c r="C1207" s="53">
        <f t="shared" si="74"/>
        <v>2.6202755303966097E-2</v>
      </c>
      <c r="D1207" s="54">
        <f>[5]Data!$AJ$1202</f>
        <v>13220816.189999999</v>
      </c>
      <c r="E1207" s="91">
        <f>[5]Data!$I$1202</f>
        <v>12624182.786204999</v>
      </c>
      <c r="F1207" s="55"/>
      <c r="G1207" s="53">
        <f t="shared" si="80"/>
        <v>0.15279075306422962</v>
      </c>
      <c r="H1207" s="56">
        <f t="shared" si="75"/>
        <v>9538</v>
      </c>
      <c r="I1207" s="57">
        <f>'[6]Marketshare 2018'!$GN$13</f>
        <v>2589131608.5699997</v>
      </c>
      <c r="J1207" s="58">
        <f t="shared" si="81"/>
        <v>0.2973435933246027</v>
      </c>
      <c r="K1207" s="57">
        <f>'[6]Marketshare 2018'!$GN$67</f>
        <v>9724415.4085050002</v>
      </c>
      <c r="L1207" s="59">
        <f t="shared" si="76"/>
        <v>4.173177591160631E-2</v>
      </c>
      <c r="M1207" s="57">
        <f t="shared" si="77"/>
        <v>356</v>
      </c>
      <c r="N1207" s="57">
        <f>'[6]Marketshare 2018'!$GN$24</f>
        <v>201601780</v>
      </c>
      <c r="O1207" s="60">
        <f t="shared" si="82"/>
        <v>4.3199703270259793E-2</v>
      </c>
      <c r="P1207" s="57">
        <f>'[6]Marketshare 2018'!$GN$77</f>
        <v>2899767.375</v>
      </c>
      <c r="Q1207" s="59">
        <f t="shared" si="78"/>
        <v>0.15981821936294413</v>
      </c>
      <c r="R1207" s="54">
        <v>1295489.43</v>
      </c>
      <c r="S1207" s="61">
        <f t="shared" si="83"/>
        <v>0.11701680737298825</v>
      </c>
      <c r="T1207" s="4">
        <v>4105</v>
      </c>
      <c r="U1207" s="62">
        <v>20143.09</v>
      </c>
      <c r="V1207" s="91">
        <v>7165947.0500000017</v>
      </c>
      <c r="W1207" s="51">
        <v>2494</v>
      </c>
      <c r="X1207" s="57">
        <f>'[7]From Apr 2018'!$GN$10</f>
        <v>217744985.36000001</v>
      </c>
      <c r="Y1207" s="61">
        <f t="shared" si="84"/>
        <v>0.21183044681041241</v>
      </c>
      <c r="Z1207" s="57">
        <f>'[7]From Apr 2018'!$GN$18</f>
        <v>2550342.13</v>
      </c>
      <c r="AA1207" s="59">
        <f t="shared" si="79"/>
        <v>7.8083455463080459E-2</v>
      </c>
    </row>
    <row r="1208" spans="1:27" s="63" customFormat="1" ht="13" x14ac:dyDescent="0.3">
      <c r="A1208" s="52">
        <v>44556</v>
      </c>
      <c r="B1208" s="86">
        <f t="shared" si="85"/>
        <v>21667578.791225001</v>
      </c>
      <c r="C1208" s="53">
        <f t="shared" si="74"/>
        <v>-0.12347384596005018</v>
      </c>
      <c r="D1208" s="54">
        <f>[5]Data!$AJ$1203</f>
        <v>26726854.649999999</v>
      </c>
      <c r="E1208" s="91">
        <f>[5]Data!$I$1203</f>
        <v>10367758.604725</v>
      </c>
      <c r="F1208" s="55"/>
      <c r="G1208" s="53">
        <f t="shared" si="80"/>
        <v>-0.10088232089479898</v>
      </c>
      <c r="H1208" s="56">
        <f t="shared" si="75"/>
        <v>9538</v>
      </c>
      <c r="I1208" s="57">
        <f>'[6]Marketshare 2018'!$GO$13</f>
        <v>2239814894.29</v>
      </c>
      <c r="J1208" s="58">
        <f t="shared" si="81"/>
        <v>0.11644397101075343</v>
      </c>
      <c r="K1208" s="57">
        <f>'[6]Marketshare 2018'!$GO$67</f>
        <v>7080460.2362249997</v>
      </c>
      <c r="L1208" s="59">
        <f t="shared" si="76"/>
        <v>3.5124233079733232E-2</v>
      </c>
      <c r="M1208" s="57">
        <f t="shared" si="77"/>
        <v>356</v>
      </c>
      <c r="N1208" s="57">
        <f>'[6]Marketshare 2018'!$GO$24</f>
        <v>201086855</v>
      </c>
      <c r="O1208" s="60">
        <f t="shared" si="82"/>
        <v>5.1244569870145362E-2</v>
      </c>
      <c r="P1208" s="57">
        <f>'[6]Marketshare 2018'!$GO$77</f>
        <v>3287298.375</v>
      </c>
      <c r="Q1208" s="59">
        <f t="shared" si="78"/>
        <v>0.18164060251476905</v>
      </c>
      <c r="R1208" s="54">
        <v>1105538.8800000001</v>
      </c>
      <c r="S1208" s="61">
        <f t="shared" si="83"/>
        <v>-0.14085499740932783</v>
      </c>
      <c r="T1208" s="4">
        <v>4105</v>
      </c>
      <c r="U1208" s="62">
        <v>1654247.55</v>
      </c>
      <c r="V1208" s="91">
        <v>6314674.2300000014</v>
      </c>
      <c r="W1208" s="51">
        <v>2494</v>
      </c>
      <c r="X1208" s="57">
        <f>'[7]From Apr 2018'!$GO$10</f>
        <v>187201096.17000002</v>
      </c>
      <c r="Y1208" s="61">
        <f t="shared" si="84"/>
        <v>-6.3313667332652313E-2</v>
      </c>
      <c r="Z1208" s="57">
        <f>'[7]From Apr 2018'!$GO$18</f>
        <v>2225359.52</v>
      </c>
      <c r="AA1208" s="59">
        <f t="shared" si="79"/>
        <v>7.9250231098330723E-2</v>
      </c>
    </row>
    <row r="1209" spans="1:27" s="63" customFormat="1" ht="13" x14ac:dyDescent="0.3">
      <c r="A1209" s="52">
        <v>44563</v>
      </c>
      <c r="B1209" s="86">
        <f t="shared" si="85"/>
        <v>22825356.547894001</v>
      </c>
      <c r="C1209" s="53">
        <f t="shared" si="74"/>
        <v>0.22357151362269456</v>
      </c>
      <c r="D1209" s="54">
        <f>[5]Data!$AJ$1204</f>
        <v>12312985</v>
      </c>
      <c r="E1209" s="91">
        <f>[5]Data!$I$1204</f>
        <v>13328592.476600001</v>
      </c>
      <c r="F1209" s="55"/>
      <c r="G1209" s="53">
        <f t="shared" si="80"/>
        <v>0.54543663273565635</v>
      </c>
      <c r="H1209" s="56">
        <f t="shared" si="75"/>
        <v>9538</v>
      </c>
      <c r="I1209" s="57">
        <f>'[6]Marketshare 2018'!$GP$13</f>
        <v>2455602100.9000001</v>
      </c>
      <c r="J1209" s="58">
        <f t="shared" si="81"/>
        <v>0.39986053868023053</v>
      </c>
      <c r="K1209" s="57">
        <f>'[6]Marketshare 2018'!$GP$67</f>
        <v>9944064.8528940007</v>
      </c>
      <c r="L1209" s="59">
        <f t="shared" si="76"/>
        <v>4.4994915681210966E-2</v>
      </c>
      <c r="M1209" s="57">
        <f t="shared" si="77"/>
        <v>356</v>
      </c>
      <c r="N1209" s="57">
        <f>'[6]Marketshare 2018'!$GP$24</f>
        <v>181399425</v>
      </c>
      <c r="O1209" s="60">
        <f t="shared" si="82"/>
        <v>7.437258204325059E-2</v>
      </c>
      <c r="P1209" s="57">
        <f>'[6]Marketshare 2018'!$GP$77</f>
        <v>3384527.625</v>
      </c>
      <c r="Q1209" s="59">
        <f t="shared" si="78"/>
        <v>0.20730971170388218</v>
      </c>
      <c r="R1209" s="54">
        <v>1084952.5900000001</v>
      </c>
      <c r="S1209" s="61">
        <f t="shared" si="83"/>
        <v>1.7263777381817391E-3</v>
      </c>
      <c r="T1209" s="4">
        <v>4105</v>
      </c>
      <c r="U1209" s="62">
        <v>72855.209999999992</v>
      </c>
      <c r="V1209" s="91">
        <v>6574159.0999999978</v>
      </c>
      <c r="W1209" s="51">
        <v>2494</v>
      </c>
      <c r="X1209" s="57">
        <f>'[7]From Apr 2018'!$GP$10</f>
        <v>149628775.67999998</v>
      </c>
      <c r="Y1209" s="61">
        <f t="shared" si="84"/>
        <v>-6.4715843791470995E-2</v>
      </c>
      <c r="Z1209" s="57">
        <f>'[7]From Apr 2018'!$GP$18</f>
        <v>1764797.17</v>
      </c>
      <c r="AA1209" s="59">
        <f t="shared" si="79"/>
        <v>7.8630025629751035E-2</v>
      </c>
    </row>
    <row r="1210" spans="1:27" s="63" customFormat="1" ht="13" x14ac:dyDescent="0.3">
      <c r="A1210" s="52">
        <v>44570</v>
      </c>
      <c r="B1210" s="86">
        <f t="shared" si="85"/>
        <v>23615174.616663001</v>
      </c>
      <c r="C1210" s="53">
        <f t="shared" si="74"/>
        <v>0.62013205063431065</v>
      </c>
      <c r="D1210" s="54">
        <f>[5]Data!$AJ$1205</f>
        <v>20575237</v>
      </c>
      <c r="E1210" s="91">
        <f>[5]Data!$I$1205</f>
        <v>12904211.049062999</v>
      </c>
      <c r="F1210" s="55"/>
      <c r="G1210" s="53">
        <f t="shared" si="80"/>
        <v>0.6926801179982589</v>
      </c>
      <c r="H1210" s="56">
        <f t="shared" si="75"/>
        <v>9538</v>
      </c>
      <c r="I1210" s="57">
        <f>'[6]Marketshare 2018'!$GQ$13</f>
        <v>2562346818.8400002</v>
      </c>
      <c r="J1210" s="58">
        <f t="shared" si="81"/>
        <v>0.6594230618781709</v>
      </c>
      <c r="K1210" s="57">
        <f>'[6]Marketshare 2018'!$GQ$67</f>
        <v>9857521.3716630004</v>
      </c>
      <c r="L1210" s="59">
        <f t="shared" si="76"/>
        <v>4.2745195316801189E-2</v>
      </c>
      <c r="M1210" s="57">
        <f t="shared" si="77"/>
        <v>356</v>
      </c>
      <c r="N1210" s="57">
        <f>'[6]Marketshare 2018'!$GQ$24</f>
        <v>198696460</v>
      </c>
      <c r="O1210" s="60">
        <f t="shared" si="82"/>
        <v>0.53229114343460737</v>
      </c>
      <c r="P1210" s="57">
        <f>'[6]Marketshare 2018'!$GQ$77</f>
        <v>3046689.6749999998</v>
      </c>
      <c r="Q1210" s="59">
        <f t="shared" si="78"/>
        <v>0.17037096433424129</v>
      </c>
      <c r="R1210" s="54">
        <v>1283720.95</v>
      </c>
      <c r="S1210" s="61">
        <f t="shared" si="83"/>
        <v>0.67337677150574082</v>
      </c>
      <c r="T1210" s="4">
        <v>4105</v>
      </c>
      <c r="U1210" s="62">
        <v>447145.57</v>
      </c>
      <c r="V1210" s="91">
        <v>6993803.1000000015</v>
      </c>
      <c r="W1210" s="51">
        <v>2494</v>
      </c>
      <c r="X1210" s="57">
        <f>'[7]From Apr 2018'!$GQ$10</f>
        <v>169177550.59000003</v>
      </c>
      <c r="Y1210" s="61">
        <f t="shared" si="84"/>
        <v>1.0476024327732518</v>
      </c>
      <c r="Z1210" s="57">
        <f>'[7]From Apr 2018'!$GQ$18</f>
        <v>1986293.95</v>
      </c>
      <c r="AA1210" s="59">
        <f t="shared" si="79"/>
        <v>7.827255815257908E-2</v>
      </c>
    </row>
    <row r="1211" spans="1:27" s="63" customFormat="1" ht="13" x14ac:dyDescent="0.3">
      <c r="A1211" s="52">
        <v>44577</v>
      </c>
      <c r="B1211" s="86">
        <f t="shared" si="85"/>
        <v>22343577.046930999</v>
      </c>
      <c r="C1211" s="53">
        <f t="shared" si="74"/>
        <v>0.21589240531205034</v>
      </c>
      <c r="D1211" s="54">
        <f>[5]Data!$AJ$1206</f>
        <v>19840438</v>
      </c>
      <c r="E1211" s="91">
        <f>[5]Data!$I$1206</f>
        <v>11424207.771331001</v>
      </c>
      <c r="F1211" s="55"/>
      <c r="G1211" s="53">
        <f t="shared" si="80"/>
        <v>0.54541046659480741</v>
      </c>
      <c r="H1211" s="56">
        <f t="shared" si="75"/>
        <v>9538</v>
      </c>
      <c r="I1211" s="57">
        <f>'[6]Marketshare 2018'!$GR$13</f>
        <v>2305200527.5</v>
      </c>
      <c r="J1211" s="58">
        <f t="shared" si="81"/>
        <v>0.53163755429915116</v>
      </c>
      <c r="K1211" s="57">
        <f>'[6]Marketshare 2018'!$GR$67</f>
        <v>8942556.5519309994</v>
      </c>
      <c r="L1211" s="59">
        <f t="shared" si="76"/>
        <v>4.3103295474974684E-2</v>
      </c>
      <c r="M1211" s="57">
        <f t="shared" si="77"/>
        <v>356</v>
      </c>
      <c r="N1211" s="57">
        <f>'[6]Marketshare 2018'!$GR$24</f>
        <v>218290395</v>
      </c>
      <c r="O1211" s="60">
        <f t="shared" si="82"/>
        <v>0.72495558320505249</v>
      </c>
      <c r="P1211" s="57">
        <f>'[6]Marketshare 2018'!$GR$77</f>
        <v>2481651.2250000001</v>
      </c>
      <c r="Q1211" s="59">
        <f t="shared" si="78"/>
        <v>0.12631752533133675</v>
      </c>
      <c r="R1211" s="54">
        <v>1103547.73</v>
      </c>
      <c r="S1211" s="61">
        <f t="shared" si="83"/>
        <v>0.34535867074073701</v>
      </c>
      <c r="T1211" s="4">
        <v>4105</v>
      </c>
      <c r="U1211" s="62">
        <v>487238.62</v>
      </c>
      <c r="V1211" s="91">
        <v>7403176.6399999978</v>
      </c>
      <c r="W1211" s="51">
        <v>2494</v>
      </c>
      <c r="X1211" s="57">
        <f>'[7]From Apr 2018'!$GR$10</f>
        <v>166498280.75999999</v>
      </c>
      <c r="Y1211" s="61">
        <f t="shared" si="84"/>
        <v>0.85893930533666785</v>
      </c>
      <c r="Z1211" s="57">
        <f>'[7]From Apr 2018'!$GR$18</f>
        <v>1925406.2799999998</v>
      </c>
      <c r="AA1211" s="59">
        <f t="shared" si="79"/>
        <v>7.7094140600582298E-2</v>
      </c>
    </row>
    <row r="1212" spans="1:27" s="63" customFormat="1" ht="13" x14ac:dyDescent="0.3">
      <c r="A1212" s="52">
        <v>44584</v>
      </c>
      <c r="B1212" s="86">
        <f t="shared" si="85"/>
        <v>22053542.2623</v>
      </c>
      <c r="C1212" s="53">
        <f t="shared" si="74"/>
        <v>0.24154359015117999</v>
      </c>
      <c r="D1212" s="54">
        <f>[5]Data!$AJ$1207</f>
        <v>17745382.420000002</v>
      </c>
      <c r="E1212" s="91">
        <f>[5]Data!$I$1207</f>
        <v>12172861.57</v>
      </c>
      <c r="F1212" s="55"/>
      <c r="G1212" s="53">
        <f t="shared" si="80"/>
        <v>0.48149259263487165</v>
      </c>
      <c r="H1212" s="56">
        <f t="shared" si="75"/>
        <v>9538</v>
      </c>
      <c r="I1212" s="57">
        <f>'[6]Marketshare 2018'!$GS$13</f>
        <v>2251201936.1900001</v>
      </c>
      <c r="J1212" s="58">
        <f t="shared" si="81"/>
        <v>0.56837160431357181</v>
      </c>
      <c r="K1212" s="57">
        <f>'[6]Marketshare 2018'!$GS$67</f>
        <v>8828363.9222999997</v>
      </c>
      <c r="L1212" s="59">
        <f t="shared" si="76"/>
        <v>4.3573582135423776E-2</v>
      </c>
      <c r="M1212" s="57">
        <f t="shared" si="77"/>
        <v>356</v>
      </c>
      <c r="N1212" s="57">
        <f>'[6]Marketshare 2018'!$GS$24</f>
        <v>210953635</v>
      </c>
      <c r="O1212" s="60">
        <f t="shared" si="82"/>
        <v>0.68170818907622799</v>
      </c>
      <c r="P1212" s="57">
        <f>'[6]Marketshare 2018'!$GS$77</f>
        <v>3344497.65</v>
      </c>
      <c r="Q1212" s="59">
        <f t="shared" si="78"/>
        <v>0.17615759500896963</v>
      </c>
      <c r="R1212" s="54">
        <v>1149076.03</v>
      </c>
      <c r="S1212" s="61">
        <f t="shared" si="83"/>
        <v>0.50335357910558165</v>
      </c>
      <c r="T1212" s="4">
        <v>4105</v>
      </c>
      <c r="U1212" s="62">
        <v>690544.12</v>
      </c>
      <c r="V1212" s="91">
        <v>6132678.700000002</v>
      </c>
      <c r="W1212" s="51">
        <v>2494</v>
      </c>
      <c r="X1212" s="57">
        <f>'[7]From Apr 2018'!$GS$10</f>
        <v>162189615.13</v>
      </c>
      <c r="Y1212" s="61">
        <f t="shared" si="84"/>
        <v>0.77452105187607634</v>
      </c>
      <c r="Z1212" s="57">
        <f>'[7]From Apr 2018'!$GS$18</f>
        <v>1908381.84</v>
      </c>
      <c r="AA1212" s="59">
        <f t="shared" si="79"/>
        <v>7.8442418090717378E-2</v>
      </c>
    </row>
    <row r="1213" spans="1:27" s="63" customFormat="1" ht="13" x14ac:dyDescent="0.3">
      <c r="A1213" s="52">
        <v>44591</v>
      </c>
      <c r="B1213" s="86">
        <f t="shared" si="85"/>
        <v>25515154.363300003</v>
      </c>
      <c r="C1213" s="53">
        <f t="shared" si="74"/>
        <v>0.64316675705765203</v>
      </c>
      <c r="D1213" s="54">
        <f>[5]Data!$AJ$1208</f>
        <v>11827838.210000001</v>
      </c>
      <c r="E1213" s="91">
        <f>[5]Data!$I$1208</f>
        <v>14824141.679999998</v>
      </c>
      <c r="F1213" s="55"/>
      <c r="G1213" s="53">
        <f t="shared" si="80"/>
        <v>0.87113445977570891</v>
      </c>
      <c r="H1213" s="56">
        <f t="shared" si="75"/>
        <v>9538</v>
      </c>
      <c r="I1213" s="57">
        <f>'[6]Marketshare 2018'!$GT$13</f>
        <v>2363286910.5499997</v>
      </c>
      <c r="J1213" s="58">
        <f t="shared" si="81"/>
        <v>0.54583027151255292</v>
      </c>
      <c r="K1213" s="57">
        <f>'[6]Marketshare 2018'!$GT$67</f>
        <v>9562841.8083000015</v>
      </c>
      <c r="L1213" s="59">
        <f t="shared" si="76"/>
        <v>4.4960177029572737E-2</v>
      </c>
      <c r="M1213" s="57">
        <f t="shared" si="77"/>
        <v>356</v>
      </c>
      <c r="N1213" s="57">
        <f>'[6]Marketshare 2018'!$GT$24</f>
        <v>194549745</v>
      </c>
      <c r="O1213" s="60">
        <f t="shared" si="82"/>
        <v>0.67212204899723682</v>
      </c>
      <c r="P1213" s="57">
        <f>'[6]Marketshare 2018'!$GT$77</f>
        <v>5261299.875</v>
      </c>
      <c r="Q1213" s="59">
        <f t="shared" si="78"/>
        <v>0.30048298187180866</v>
      </c>
      <c r="R1213" s="54">
        <v>1391905.0999999999</v>
      </c>
      <c r="S1213" s="61">
        <f t="shared" si="83"/>
        <v>0.71201114074910987</v>
      </c>
      <c r="T1213" s="4">
        <v>4105</v>
      </c>
      <c r="U1213" s="62">
        <v>626747.17000000004</v>
      </c>
      <c r="V1213" s="91">
        <v>6264554.5700000003</v>
      </c>
      <c r="W1213" s="51">
        <v>2494</v>
      </c>
      <c r="X1213" s="57">
        <f>'[7]From Apr 2018'!$GT$10</f>
        <v>206128278.36000001</v>
      </c>
      <c r="Y1213" s="61">
        <f t="shared" si="84"/>
        <v>1.125033350830619</v>
      </c>
      <c r="Z1213" s="57">
        <f>'[7]From Apr 2018'!$GT$18</f>
        <v>2407805.84</v>
      </c>
      <c r="AA1213" s="59">
        <f t="shared" si="79"/>
        <v>7.7874026121242251E-2</v>
      </c>
    </row>
    <row r="1214" spans="1:27" s="63" customFormat="1" ht="13" x14ac:dyDescent="0.3">
      <c r="A1214" s="52">
        <v>44598</v>
      </c>
      <c r="B1214" s="86">
        <f t="shared" si="85"/>
        <v>23405213.351500001</v>
      </c>
      <c r="C1214" s="53">
        <f t="shared" si="74"/>
        <v>2.1480836725543684E-2</v>
      </c>
      <c r="D1214" s="54">
        <f>[5]Data!$AJ$1209</f>
        <v>16580010</v>
      </c>
      <c r="E1214" s="91">
        <f>[5]Data!$I$1209</f>
        <v>12691769.616799999</v>
      </c>
      <c r="F1214" s="55"/>
      <c r="G1214" s="53">
        <f t="shared" si="80"/>
        <v>0.15640111982146321</v>
      </c>
      <c r="H1214" s="56">
        <f t="shared" si="75"/>
        <v>9538</v>
      </c>
      <c r="I1214" s="57">
        <f>'[6]Marketshare 2018'!$GU$13</f>
        <v>2436691103.0799994</v>
      </c>
      <c r="J1214" s="58">
        <f t="shared" si="81"/>
        <v>0.33491350327069647</v>
      </c>
      <c r="K1214" s="57">
        <f>'[6]Marketshare 2018'!$GU$67</f>
        <v>9047756.2401000019</v>
      </c>
      <c r="L1214" s="59">
        <f t="shared" si="76"/>
        <v>4.1257024644169471E-2</v>
      </c>
      <c r="M1214" s="57">
        <f t="shared" si="77"/>
        <v>356</v>
      </c>
      <c r="N1214" s="57">
        <f>'[6]Marketshare 2018'!$GU$24</f>
        <v>217860425</v>
      </c>
      <c r="O1214" s="60">
        <f t="shared" si="82"/>
        <v>0.51374713315501364</v>
      </c>
      <c r="P1214" s="57">
        <f>'[6]Marketshare 2018'!$GU$77</f>
        <v>3644013.375</v>
      </c>
      <c r="Q1214" s="59">
        <f t="shared" si="78"/>
        <v>0.1858485197575466</v>
      </c>
      <c r="R1214" s="54">
        <v>1379790.6363999997</v>
      </c>
      <c r="S1214" s="61">
        <f t="shared" si="83"/>
        <v>0.1558233182942157</v>
      </c>
      <c r="T1214" s="4">
        <v>4105</v>
      </c>
      <c r="U1214" s="62">
        <v>515706.73000000004</v>
      </c>
      <c r="V1214" s="91">
        <v>6425169.7400000002</v>
      </c>
      <c r="W1214" s="51">
        <v>2494</v>
      </c>
      <c r="X1214" s="57">
        <f>'[7]From Apr 2018'!$GU$10</f>
        <v>203105917.5</v>
      </c>
      <c r="Y1214" s="61">
        <f t="shared" si="84"/>
        <v>0.6301980616306786</v>
      </c>
      <c r="Z1214" s="57">
        <f>'[7]From Apr 2018'!$GU$18</f>
        <v>2392776.63</v>
      </c>
      <c r="AA1214" s="59">
        <f t="shared" si="79"/>
        <v>7.8539534427892771E-2</v>
      </c>
    </row>
    <row r="1215" spans="1:27" s="63" customFormat="1" ht="13" x14ac:dyDescent="0.3">
      <c r="A1215" s="52">
        <v>44605</v>
      </c>
      <c r="B1215" s="86">
        <f t="shared" si="85"/>
        <v>22473689.838799998</v>
      </c>
      <c r="C1215" s="53">
        <f t="shared" si="74"/>
        <v>4.465496605641639E-2</v>
      </c>
      <c r="D1215" s="54">
        <f>[5]Data!$AJ$1210</f>
        <v>15239957.17</v>
      </c>
      <c r="E1215" s="91">
        <f>[5]Data!$I$1210</f>
        <v>11805557.888040001</v>
      </c>
      <c r="F1215" s="55"/>
      <c r="G1215" s="53">
        <f t="shared" si="80"/>
        <v>0.2952674792313521</v>
      </c>
      <c r="H1215" s="56">
        <f t="shared" si="75"/>
        <v>9538</v>
      </c>
      <c r="I1215" s="57">
        <f>'[6]Marketshare 2018'!$GV$13</f>
        <v>2166863748.2999997</v>
      </c>
      <c r="J1215" s="58">
        <f t="shared" si="81"/>
        <v>9.0151478114376626E-2</v>
      </c>
      <c r="K1215" s="57">
        <f>'[6]Marketshare 2018'!$GV$67</f>
        <v>8102750.4324000012</v>
      </c>
      <c r="L1215" s="59">
        <f t="shared" si="76"/>
        <v>4.1548787011012098E-2</v>
      </c>
      <c r="M1215" s="57">
        <f t="shared" si="77"/>
        <v>356</v>
      </c>
      <c r="N1215" s="57">
        <f>'[6]Marketshare 2018'!$GV$24</f>
        <v>204572570</v>
      </c>
      <c r="O1215" s="60">
        <f t="shared" si="82"/>
        <v>0.23297215544234318</v>
      </c>
      <c r="P1215" s="57">
        <f>'[6]Marketshare 2018'!$GV$77</f>
        <v>3702807.4499999997</v>
      </c>
      <c r="Q1215" s="59">
        <f t="shared" si="78"/>
        <v>0.20111349727874075</v>
      </c>
      <c r="R1215" s="54">
        <v>1234920.3564000002</v>
      </c>
      <c r="S1215" s="61">
        <f t="shared" si="83"/>
        <v>-7.6133918676056234E-2</v>
      </c>
      <c r="T1215" s="4">
        <v>4105</v>
      </c>
      <c r="U1215" s="62">
        <v>805182.32999999984</v>
      </c>
      <c r="V1215" s="91">
        <v>6668017.4400000004</v>
      </c>
      <c r="W1215" s="51">
        <v>2494</v>
      </c>
      <c r="X1215" s="57">
        <f>'[7]From Apr 2018'!$GV$10</f>
        <v>173442603.72</v>
      </c>
      <c r="Y1215" s="61">
        <f t="shared" si="84"/>
        <v>-1.9068560055042205E-3</v>
      </c>
      <c r="Z1215" s="57">
        <f>'[7]From Apr 2018'!$GV$18</f>
        <v>1960011.83</v>
      </c>
      <c r="AA1215" s="59">
        <f t="shared" si="79"/>
        <v>7.5337577118179427E-2</v>
      </c>
    </row>
    <row r="1216" spans="1:27" s="63" customFormat="1" ht="13" x14ac:dyDescent="0.3">
      <c r="A1216" s="52">
        <v>44612</v>
      </c>
      <c r="B1216" s="86">
        <f t="shared" si="85"/>
        <v>23616979.753599998</v>
      </c>
      <c r="C1216" s="53">
        <f t="shared" si="74"/>
        <v>5.4554986944330031E-2</v>
      </c>
      <c r="D1216" s="54">
        <f>[5]Data!$AJ$1211</f>
        <v>19212170.75</v>
      </c>
      <c r="E1216" s="91">
        <f>[5]Data!$I$1211</f>
        <v>12294080.076373</v>
      </c>
      <c r="F1216" s="55"/>
      <c r="G1216" s="53">
        <f t="shared" si="80"/>
        <v>0.21413341956932475</v>
      </c>
      <c r="H1216" s="56">
        <f t="shared" si="75"/>
        <v>9538</v>
      </c>
      <c r="I1216" s="57">
        <f>'[6]Marketshare 2018'!$GW$13</f>
        <v>2202953354.6400003</v>
      </c>
      <c r="J1216" s="58">
        <f t="shared" si="81"/>
        <v>0.17571044717588302</v>
      </c>
      <c r="K1216" s="57">
        <f>'[6]Marketshare 2018'!$GW$67</f>
        <v>7766230.0283999993</v>
      </c>
      <c r="L1216" s="59">
        <f t="shared" si="76"/>
        <v>3.9170799771246843E-2</v>
      </c>
      <c r="M1216" s="57">
        <f t="shared" si="77"/>
        <v>356</v>
      </c>
      <c r="N1216" s="57">
        <f>'[6]Marketshare 2018'!$GW$24</f>
        <v>200802870</v>
      </c>
      <c r="O1216" s="60">
        <f t="shared" si="82"/>
        <v>0.24035983016208085</v>
      </c>
      <c r="P1216" s="57">
        <f>'[6]Marketshare 2018'!$GW$77</f>
        <v>4527850.05</v>
      </c>
      <c r="Q1216" s="59">
        <f t="shared" si="78"/>
        <v>0.25054146387449544</v>
      </c>
      <c r="R1216" s="54">
        <v>1078839.5551999998</v>
      </c>
      <c r="S1216" s="61">
        <f t="shared" si="83"/>
        <v>-2.1443074751979818E-2</v>
      </c>
      <c r="T1216" s="4">
        <v>4105</v>
      </c>
      <c r="U1216" s="62">
        <v>492023.59</v>
      </c>
      <c r="V1216" s="91">
        <v>7723473.1900000004</v>
      </c>
      <c r="W1216" s="51">
        <v>2494</v>
      </c>
      <c r="X1216" s="57">
        <f>'[7]From Apr 2018'!$GW$10</f>
        <v>170345556.72999999</v>
      </c>
      <c r="Y1216" s="61">
        <f t="shared" si="84"/>
        <v>0.10841315016943831</v>
      </c>
      <c r="Z1216" s="57">
        <f>'[7]From Apr 2018'!$GW$18</f>
        <v>2028563.34</v>
      </c>
      <c r="AA1216" s="59">
        <f t="shared" si="79"/>
        <v>7.9390128275757366E-2</v>
      </c>
    </row>
    <row r="1217" spans="1:27" s="63" customFormat="1" ht="13" x14ac:dyDescent="0.3">
      <c r="A1217" s="52">
        <v>44619</v>
      </c>
      <c r="B1217" s="86">
        <f t="shared" si="85"/>
        <v>23067285.954000004</v>
      </c>
      <c r="C1217" s="53">
        <f t="shared" si="74"/>
        <v>8.498923119997559E-2</v>
      </c>
      <c r="D1217" s="54">
        <f>[5]Data!$AJ$1212</f>
        <v>17331238</v>
      </c>
      <c r="E1217" s="91">
        <f>[5]Data!$I$1212</f>
        <v>12709267.699999999</v>
      </c>
      <c r="F1217" s="55"/>
      <c r="G1217" s="53">
        <f t="shared" si="80"/>
        <v>0.26424873078144295</v>
      </c>
      <c r="H1217" s="56">
        <f t="shared" si="75"/>
        <v>9538</v>
      </c>
      <c r="I1217" s="57">
        <f>'[6]Marketshare 2018'!$GX$13</f>
        <v>2369256335.0699997</v>
      </c>
      <c r="J1217" s="58">
        <f t="shared" si="81"/>
        <v>0.3124761216381744</v>
      </c>
      <c r="K1217" s="57">
        <f>'[6]Marketshare 2018'!$GX$67</f>
        <v>9046197.0540000014</v>
      </c>
      <c r="L1217" s="59">
        <f t="shared" si="76"/>
        <v>4.2423987270685234E-2</v>
      </c>
      <c r="M1217" s="57">
        <f t="shared" si="77"/>
        <v>356</v>
      </c>
      <c r="N1217" s="57">
        <f>'[6]Marketshare 2018'!$GX$24</f>
        <v>189704540</v>
      </c>
      <c r="O1217" s="60">
        <f t="shared" si="82"/>
        <v>0.11074322078608123</v>
      </c>
      <c r="P1217" s="57">
        <f>'[6]Marketshare 2018'!$GX$77</f>
        <v>3663070.65</v>
      </c>
      <c r="Q1217" s="59">
        <f t="shared" si="78"/>
        <v>0.21454829178047083</v>
      </c>
      <c r="R1217" s="54">
        <v>1429386.7500000002</v>
      </c>
      <c r="S1217" s="61">
        <f t="shared" si="83"/>
        <v>0.46474841564440172</v>
      </c>
      <c r="T1217" s="4">
        <v>4105</v>
      </c>
      <c r="U1217" s="62">
        <v>533392.29</v>
      </c>
      <c r="V1217" s="91">
        <v>6219872.3700000001</v>
      </c>
      <c r="W1217" s="51">
        <v>2494</v>
      </c>
      <c r="X1217" s="57">
        <f>'[7]From Apr 2018'!$GX$10</f>
        <v>191508482.50999999</v>
      </c>
      <c r="Y1217" s="61">
        <f t="shared" si="84"/>
        <v>0.28453552337671728</v>
      </c>
      <c r="Z1217" s="57">
        <f>'[7]From Apr 2018'!$GX$18</f>
        <v>2175366.84</v>
      </c>
      <c r="AA1217" s="59">
        <f t="shared" si="79"/>
        <v>7.5727432069452719E-2</v>
      </c>
    </row>
    <row r="1218" spans="1:27" s="63" customFormat="1" ht="13" x14ac:dyDescent="0.3">
      <c r="A1218" s="52">
        <v>44626</v>
      </c>
      <c r="B1218" s="86">
        <f t="shared" si="85"/>
        <v>23579889.0975</v>
      </c>
      <c r="C1218" s="53">
        <f t="shared" si="74"/>
        <v>4.6421719586652754E-2</v>
      </c>
      <c r="D1218" s="54">
        <f>[5]Data!$AJ$1213</f>
        <v>17585348.009999998</v>
      </c>
      <c r="E1218" s="91">
        <f>[5]Data!$I$1213</f>
        <v>14411257.139999999</v>
      </c>
      <c r="F1218" s="55"/>
      <c r="G1218" s="53">
        <f t="shared" si="80"/>
        <v>0.24902570785070943</v>
      </c>
      <c r="H1218" s="56">
        <f t="shared" si="75"/>
        <v>9538</v>
      </c>
      <c r="I1218" s="57">
        <f>'[6]Marketshare 2018'!$GY$13</f>
        <v>2413728446.3699999</v>
      </c>
      <c r="J1218" s="58">
        <f t="shared" si="81"/>
        <v>0.16464716265838608</v>
      </c>
      <c r="K1218" s="57">
        <f>'[6]Marketshare 2018'!$GY$67</f>
        <v>9261779.5665000007</v>
      </c>
      <c r="L1218" s="59">
        <f t="shared" si="76"/>
        <v>4.263473051608771E-2</v>
      </c>
      <c r="M1218" s="57">
        <f t="shared" si="77"/>
        <v>356</v>
      </c>
      <c r="N1218" s="57">
        <f>'[6]Marketshare 2018'!$GY$24</f>
        <v>243429625</v>
      </c>
      <c r="O1218" s="60">
        <f t="shared" si="82"/>
        <v>0.30515005348238966</v>
      </c>
      <c r="P1218" s="57">
        <f>'[6]Marketshare 2018'!$GY$77</f>
        <v>5149477.5750000002</v>
      </c>
      <c r="Q1218" s="59">
        <f t="shared" si="78"/>
        <v>0.23504295132525471</v>
      </c>
      <c r="R1218" s="54">
        <v>1475259.8659999997</v>
      </c>
      <c r="S1218" s="61">
        <f t="shared" si="83"/>
        <v>0.15255804881335644</v>
      </c>
      <c r="T1218" s="4">
        <v>4105</v>
      </c>
      <c r="U1218" s="62">
        <v>528125.75</v>
      </c>
      <c r="V1218" s="91">
        <v>4628121.84</v>
      </c>
      <c r="W1218" s="51">
        <v>2494</v>
      </c>
      <c r="X1218" s="57">
        <f>'[7]From Apr 2018'!$GY$10</f>
        <v>218187206.59000003</v>
      </c>
      <c r="Y1218" s="61">
        <f t="shared" si="84"/>
        <v>0.20870859703386313</v>
      </c>
      <c r="Z1218" s="57">
        <f>'[7]From Apr 2018'!$GY$18</f>
        <v>2537124.5</v>
      </c>
      <c r="AA1218" s="59">
        <f t="shared" si="79"/>
        <v>7.7521334076736587E-2</v>
      </c>
    </row>
    <row r="1219" spans="1:27" s="63" customFormat="1" ht="13" x14ac:dyDescent="0.3">
      <c r="A1219" s="52">
        <v>44633</v>
      </c>
      <c r="B1219" s="86">
        <f t="shared" si="85"/>
        <v>22637039.804439999</v>
      </c>
      <c r="C1219" s="53">
        <f t="shared" si="74"/>
        <v>-3.7715659026833159E-2</v>
      </c>
      <c r="D1219" s="54">
        <f>[5]Data!$AJ$1214</f>
        <v>16826623.34</v>
      </c>
      <c r="E1219" s="91">
        <f>[5]Data!$I$1214</f>
        <v>11356619.52</v>
      </c>
      <c r="F1219" s="55"/>
      <c r="G1219" s="53">
        <f t="shared" si="80"/>
        <v>-6.0927512016702878E-2</v>
      </c>
      <c r="H1219" s="56">
        <f t="shared" si="75"/>
        <v>9538</v>
      </c>
      <c r="I1219" s="57">
        <f>'[6]Marketshare 2018'!$GZ$13</f>
        <v>2306660239.3099999</v>
      </c>
      <c r="J1219" s="58">
        <f t="shared" si="81"/>
        <v>0.11046065328497323</v>
      </c>
      <c r="K1219" s="57">
        <f>'[6]Marketshare 2018'!$GZ$67</f>
        <v>8555793.9044399988</v>
      </c>
      <c r="L1219" s="59">
        <f t="shared" si="76"/>
        <v>4.121299491616371E-2</v>
      </c>
      <c r="M1219" s="57">
        <f t="shared" si="77"/>
        <v>356</v>
      </c>
      <c r="N1219" s="57">
        <f>'[6]Marketshare 2018'!$GZ$24</f>
        <v>200022050</v>
      </c>
      <c r="O1219" s="60">
        <f t="shared" si="82"/>
        <v>0.11100027019325198</v>
      </c>
      <c r="P1219" s="57">
        <f>'[6]Marketshare 2018'!$GZ$77</f>
        <v>2800825.65</v>
      </c>
      <c r="Q1219" s="59">
        <f t="shared" si="78"/>
        <v>0.15558427183403029</v>
      </c>
      <c r="R1219" s="54">
        <v>1225615.1200000001</v>
      </c>
      <c r="S1219" s="61">
        <f t="shared" si="83"/>
        <v>-5.3410470246712971E-2</v>
      </c>
      <c r="T1219" s="4">
        <v>4105</v>
      </c>
      <c r="U1219" s="62">
        <v>1370469.3900000001</v>
      </c>
      <c r="V1219" s="91">
        <v>6624142.0999999996</v>
      </c>
      <c r="W1219" s="51">
        <v>2494</v>
      </c>
      <c r="X1219" s="57">
        <f>'[7]From Apr 2018'!$GZ$10</f>
        <v>176765889.86000001</v>
      </c>
      <c r="Y1219" s="61">
        <f t="shared" si="84"/>
        <v>-7.8394430064933074E-2</v>
      </c>
      <c r="Z1219" s="57">
        <f>'[7]From Apr 2018'!$GZ$18</f>
        <v>2060193.6400000001</v>
      </c>
      <c r="AA1219" s="59">
        <f t="shared" si="79"/>
        <v>7.7699517013970279E-2</v>
      </c>
    </row>
    <row r="1220" spans="1:27" s="63" customFormat="1" ht="13" x14ac:dyDescent="0.3">
      <c r="A1220" s="52">
        <v>44640</v>
      </c>
      <c r="B1220" s="86">
        <f t="shared" si="85"/>
        <v>19523322.825399995</v>
      </c>
      <c r="C1220" s="53">
        <f t="shared" si="74"/>
        <v>-5.3821773324114752E-2</v>
      </c>
      <c r="D1220" s="54">
        <f>[5]Data!$AJ$1215</f>
        <v>20757624.649999999</v>
      </c>
      <c r="E1220" s="91">
        <f>[5]Data!$I$1215</f>
        <v>10453967.379999999</v>
      </c>
      <c r="F1220" s="55"/>
      <c r="G1220" s="53">
        <f t="shared" si="80"/>
        <v>-0.10538526241271429</v>
      </c>
      <c r="H1220" s="56">
        <f t="shared" si="75"/>
        <v>9538</v>
      </c>
      <c r="I1220" s="57">
        <f>'[6]Marketshare 2018'!$HA$13</f>
        <v>2253914716.5899997</v>
      </c>
      <c r="J1220" s="58">
        <f t="shared" si="81"/>
        <v>0.17218552209398807</v>
      </c>
      <c r="K1220" s="57">
        <f>'[6]Marketshare 2018'!$HA$67</f>
        <v>8381880.0504000001</v>
      </c>
      <c r="L1220" s="59">
        <f t="shared" si="76"/>
        <v>4.1320108464840938E-2</v>
      </c>
      <c r="M1220" s="57">
        <f t="shared" si="77"/>
        <v>356</v>
      </c>
      <c r="N1220" s="57">
        <f>'[6]Marketshare 2018'!$HA$24</f>
        <v>189804130</v>
      </c>
      <c r="O1220" s="60">
        <f t="shared" si="82"/>
        <v>0.10525624674559197</v>
      </c>
      <c r="P1220" s="57">
        <f>'[6]Marketshare 2018'!$HA$77</f>
        <v>2072087.325</v>
      </c>
      <c r="Q1220" s="59">
        <f t="shared" si="78"/>
        <v>0.12129974463674736</v>
      </c>
      <c r="R1220" s="54">
        <v>1164303.1100000001</v>
      </c>
      <c r="S1220" s="61">
        <f t="shared" si="83"/>
        <v>5.3416838276433731E-2</v>
      </c>
      <c r="T1220" s="4">
        <v>4105</v>
      </c>
      <c r="U1220" s="62">
        <v>0</v>
      </c>
      <c r="V1220" s="91">
        <v>5769882.7999999989</v>
      </c>
      <c r="W1220" s="51">
        <v>2494</v>
      </c>
      <c r="X1220" s="57">
        <f>'[7]From Apr 2018'!$HA$10</f>
        <v>175845040.81</v>
      </c>
      <c r="Y1220" s="61">
        <f t="shared" si="84"/>
        <v>0.12561791290523483</v>
      </c>
      <c r="Z1220" s="57">
        <f>'[7]From Apr 2018'!$HA$18</f>
        <v>2135169.54</v>
      </c>
      <c r="AA1220" s="59">
        <f t="shared" si="79"/>
        <v>8.09489055502014E-2</v>
      </c>
    </row>
    <row r="1221" spans="1:27" s="63" customFormat="1" ht="13" x14ac:dyDescent="0.3">
      <c r="A1221" s="52">
        <v>44647</v>
      </c>
      <c r="B1221" s="86">
        <f t="shared" si="85"/>
        <v>20412940.048899997</v>
      </c>
      <c r="C1221" s="53">
        <f t="shared" si="74"/>
        <v>8.6497258397227661E-2</v>
      </c>
      <c r="D1221" s="54">
        <f>[5]Data!$AJ$1216</f>
        <v>24963398</v>
      </c>
      <c r="E1221" s="91">
        <f>[5]Data!$I$1216</f>
        <v>12093582.43</v>
      </c>
      <c r="F1221" s="55"/>
      <c r="G1221" s="53">
        <f t="shared" si="80"/>
        <v>0.15331549949507428</v>
      </c>
      <c r="H1221" s="56">
        <f t="shared" si="75"/>
        <v>9538</v>
      </c>
      <c r="I1221" s="57">
        <f>'[6]Marketshare 2018'!$HB$13</f>
        <v>2539699417.9400001</v>
      </c>
      <c r="J1221" s="58">
        <f t="shared" si="81"/>
        <v>0.27819383891499472</v>
      </c>
      <c r="K1221" s="57">
        <f>'[6]Marketshare 2018'!$HB$67</f>
        <v>8551994.2389000002</v>
      </c>
      <c r="L1221" s="59">
        <f t="shared" si="76"/>
        <v>3.7414726143881367E-2</v>
      </c>
      <c r="M1221" s="57">
        <f t="shared" si="77"/>
        <v>356</v>
      </c>
      <c r="N1221" s="57">
        <f>'[6]Marketshare 2018'!$HB$24</f>
        <v>222693280</v>
      </c>
      <c r="O1221" s="60">
        <f t="shared" si="82"/>
        <v>0.31288465084821859</v>
      </c>
      <c r="P1221" s="57">
        <f>'[6]Marketshare 2018'!$HB$77</f>
        <v>3541588.1999999997</v>
      </c>
      <c r="Q1221" s="59">
        <f t="shared" si="78"/>
        <v>0.17670483815227833</v>
      </c>
      <c r="R1221" s="54">
        <v>1332942.8599999999</v>
      </c>
      <c r="S1221" s="61">
        <f t="shared" si="83"/>
        <v>0.18337145181452463</v>
      </c>
      <c r="T1221" s="4">
        <v>4105</v>
      </c>
      <c r="U1221" s="62">
        <v>791590.26</v>
      </c>
      <c r="V1221" s="91">
        <v>3938062.86</v>
      </c>
      <c r="W1221" s="51">
        <v>2494</v>
      </c>
      <c r="X1221" s="57">
        <f>'[7]From Apr 2018'!$HB$10</f>
        <v>190975469.91</v>
      </c>
      <c r="Y1221" s="61">
        <f t="shared" si="84"/>
        <v>0.24321719349122084</v>
      </c>
      <c r="Z1221" s="57">
        <f>'[7]From Apr 2018'!$HB$18</f>
        <v>2256761.63</v>
      </c>
      <c r="AA1221" s="59">
        <f t="shared" si="79"/>
        <v>7.878015716062145E-2</v>
      </c>
    </row>
    <row r="1222" spans="1:27" s="63" customFormat="1" ht="13" x14ac:dyDescent="0.3">
      <c r="A1222" s="52">
        <v>44654</v>
      </c>
      <c r="B1222" s="86">
        <f t="shared" si="85"/>
        <v>24651494.510000002</v>
      </c>
      <c r="C1222" s="53">
        <f t="shared" si="74"/>
        <v>1.8597481584758047E-2</v>
      </c>
      <c r="D1222" s="54">
        <f>[5]Data!$AJ$1217</f>
        <v>29086797</v>
      </c>
      <c r="E1222" s="91">
        <f>[5]Data!$I$1217</f>
        <v>14172015.959999999</v>
      </c>
      <c r="F1222" s="55"/>
      <c r="G1222" s="53">
        <f t="shared" si="80"/>
        <v>0.19189150526847976</v>
      </c>
      <c r="H1222" s="56">
        <v>8019</v>
      </c>
      <c r="I1222" s="57">
        <f>'[6]Marketshare 2018'!$HC$13</f>
        <v>2575400721.8800001</v>
      </c>
      <c r="J1222" s="58">
        <f t="shared" si="81"/>
        <v>0.2163215672056884</v>
      </c>
      <c r="K1222" s="57">
        <f>'[6]Marketshare 2018'!$HC$67</f>
        <v>10245580.109999999</v>
      </c>
      <c r="L1222" s="59">
        <f t="shared" si="76"/>
        <v>4.4202744075065276E-2</v>
      </c>
      <c r="M1222" s="57">
        <v>382</v>
      </c>
      <c r="N1222" s="57">
        <f>'[6]Marketshare 2018'!$HC$24</f>
        <v>228604770</v>
      </c>
      <c r="O1222" s="60">
        <f t="shared" si="82"/>
        <v>0.29696684307638543</v>
      </c>
      <c r="P1222" s="57">
        <f>'[6]Marketshare 2018'!$HC$77</f>
        <v>3926435.8499999996</v>
      </c>
      <c r="Q1222" s="59">
        <f t="shared" si="78"/>
        <v>0.19084057169935692</v>
      </c>
      <c r="R1222" s="54">
        <v>1516994.04</v>
      </c>
      <c r="S1222" s="61">
        <f t="shared" si="83"/>
        <v>0.19077657109240764</v>
      </c>
      <c r="T1222" s="4">
        <v>5306</v>
      </c>
      <c r="U1222" s="62">
        <v>1557498.1</v>
      </c>
      <c r="V1222" s="91">
        <v>4948888.42</v>
      </c>
      <c r="W1222" s="51">
        <v>2737</v>
      </c>
      <c r="X1222" s="57">
        <f>'[7]From Apr 2018'!$HC$10</f>
        <v>213925817.36000001</v>
      </c>
      <c r="Y1222" s="61">
        <f t="shared" si="84"/>
        <v>0.22324838094665056</v>
      </c>
      <c r="Z1222" s="57">
        <f>'[7]From Apr 2018'!$HC$18</f>
        <v>2456097.9899999998</v>
      </c>
      <c r="AA1222" s="59">
        <f t="shared" si="79"/>
        <v>7.6540488670637744E-2</v>
      </c>
    </row>
    <row r="1223" spans="1:27" s="63" customFormat="1" ht="13" x14ac:dyDescent="0.3">
      <c r="A1223" s="52">
        <v>44661</v>
      </c>
      <c r="B1223" s="86">
        <f t="shared" si="85"/>
        <v>21031984.1263</v>
      </c>
      <c r="C1223" s="53">
        <f t="shared" si="74"/>
        <v>-0.12322252858097427</v>
      </c>
      <c r="D1223" s="54">
        <f>[5]Data!$AJ$1218</f>
        <v>22740409.100000001</v>
      </c>
      <c r="E1223" s="91">
        <f>[5]Data!$I$1218</f>
        <v>11561768.939999999</v>
      </c>
      <c r="F1223" s="55"/>
      <c r="G1223" s="53">
        <f t="shared" si="80"/>
        <v>1.1251755761780169E-2</v>
      </c>
      <c r="H1223" s="56">
        <v>8019</v>
      </c>
      <c r="I1223" s="57">
        <f>'[6]Marketshare 2018'!$HD$13</f>
        <v>2270180885.79</v>
      </c>
      <c r="J1223" s="58">
        <f t="shared" si="81"/>
        <v>0.1245766573524727</v>
      </c>
      <c r="K1223" s="57">
        <f>'[6]Marketshare 2018'!$HD$67</f>
        <v>8084416.1013000002</v>
      </c>
      <c r="L1223" s="59">
        <f t="shared" si="76"/>
        <v>3.9568144605684662E-2</v>
      </c>
      <c r="M1223" s="57">
        <v>382</v>
      </c>
      <c r="N1223" s="57">
        <f>'[6]Marketshare 2018'!$HD$24</f>
        <v>250298770</v>
      </c>
      <c r="O1223" s="60">
        <f t="shared" si="82"/>
        <v>0.52059891600751707</v>
      </c>
      <c r="P1223" s="57">
        <f>'[6]Marketshare 2018'!$HD$77</f>
        <v>3474983.0249999999</v>
      </c>
      <c r="Q1223" s="59">
        <f t="shared" si="78"/>
        <v>0.15425933775064096</v>
      </c>
      <c r="R1223" s="54">
        <v>1206849.76</v>
      </c>
      <c r="S1223" s="61">
        <f t="shared" si="83"/>
        <v>2.4958284864690983E-2</v>
      </c>
      <c r="T1223" s="4">
        <v>5306</v>
      </c>
      <c r="U1223" s="62">
        <v>664241.23</v>
      </c>
      <c r="V1223" s="91">
        <v>5352870.1100000003</v>
      </c>
      <c r="W1223" s="51">
        <v>2737</v>
      </c>
      <c r="X1223" s="57">
        <f>'[7]From Apr 2018'!$HD$10</f>
        <v>193493081.66999999</v>
      </c>
      <c r="Y1223" s="61">
        <f t="shared" si="84"/>
        <v>7.7941966576721144E-2</v>
      </c>
      <c r="Z1223" s="57">
        <f>'[7]From Apr 2018'!$HD$18</f>
        <v>2248623.9</v>
      </c>
      <c r="AA1223" s="59">
        <f t="shared" si="79"/>
        <v>7.7474738996439502E-2</v>
      </c>
    </row>
    <row r="1224" spans="1:27" s="63" customFormat="1" ht="13" x14ac:dyDescent="0.3">
      <c r="A1224" s="52">
        <v>44668</v>
      </c>
      <c r="B1224" s="86">
        <f t="shared" si="85"/>
        <v>19716003.270400003</v>
      </c>
      <c r="C1224" s="53">
        <f t="shared" si="74"/>
        <v>-3.6369926182312828E-2</v>
      </c>
      <c r="D1224" s="54">
        <f>[5]Data!$AJ$1219</f>
        <v>30388359.52</v>
      </c>
      <c r="E1224" s="91">
        <f>[5]Data!$I$1219</f>
        <v>11409458.289999999</v>
      </c>
      <c r="F1224" s="55"/>
      <c r="G1224" s="53">
        <f t="shared" si="80"/>
        <v>4.7827080827542279E-2</v>
      </c>
      <c r="H1224" s="56">
        <v>8019</v>
      </c>
      <c r="I1224" s="57">
        <f>'[6]Marketshare 2018'!$HE$13</f>
        <v>2231692294.29</v>
      </c>
      <c r="J1224" s="58">
        <f t="shared" si="81"/>
        <v>0.11122944331199314</v>
      </c>
      <c r="K1224" s="57">
        <f>'[6]Marketshare 2018'!$HE$67</f>
        <v>8285012.6903999997</v>
      </c>
      <c r="L1224" s="59">
        <f t="shared" si="76"/>
        <v>4.1249278314727071E-2</v>
      </c>
      <c r="M1224" s="57">
        <v>382</v>
      </c>
      <c r="N1224" s="57">
        <f>'[6]Marketshare 2018'!$HE$24</f>
        <v>212173220</v>
      </c>
      <c r="O1224" s="60">
        <f t="shared" si="82"/>
        <v>0.36988229986169663</v>
      </c>
      <c r="P1224" s="57">
        <f>'[6]Marketshare 2018'!$HE$77</f>
        <v>3094132.59</v>
      </c>
      <c r="Q1224" s="59">
        <f t="shared" si="78"/>
        <v>0.16203388438936828</v>
      </c>
      <c r="R1224" s="54">
        <v>1044969.3400000001</v>
      </c>
      <c r="S1224" s="61">
        <f t="shared" si="83"/>
        <v>-8.1108944985389564E-2</v>
      </c>
      <c r="T1224" s="4">
        <v>5306</v>
      </c>
      <c r="U1224" s="62">
        <v>681351.21</v>
      </c>
      <c r="V1224" s="91">
        <v>4619734.68</v>
      </c>
      <c r="W1224" s="51">
        <v>2737</v>
      </c>
      <c r="X1224" s="57">
        <f>'[7]From Apr 2018'!$HE$10</f>
        <v>165247178.20999998</v>
      </c>
      <c r="Y1224" s="61">
        <f t="shared" si="84"/>
        <v>1.1190527418943219E-2</v>
      </c>
      <c r="Z1224" s="57">
        <f>'[7]From Apr 2018'!$HE$18</f>
        <v>1990802.7599999998</v>
      </c>
      <c r="AA1224" s="59">
        <f t="shared" si="79"/>
        <v>8.0316157551166209E-2</v>
      </c>
    </row>
    <row r="1225" spans="1:27" s="63" customFormat="1" ht="13" x14ac:dyDescent="0.3">
      <c r="A1225" s="52">
        <v>44675</v>
      </c>
      <c r="B1225" s="86">
        <f t="shared" si="85"/>
        <v>22887182.439399995</v>
      </c>
      <c r="C1225" s="53">
        <f t="shared" si="74"/>
        <v>-3.4259173015289024E-2</v>
      </c>
      <c r="D1225" s="54">
        <f>[5]Data!$AJ$1220</f>
        <v>34613326</v>
      </c>
      <c r="E1225" s="91">
        <f>[5]Data!$I$1220</f>
        <v>12963912.260000002</v>
      </c>
      <c r="F1225" s="55"/>
      <c r="G1225" s="53">
        <f t="shared" si="80"/>
        <v>0.29649231982087243</v>
      </c>
      <c r="H1225" s="56">
        <v>8019</v>
      </c>
      <c r="I1225" s="57">
        <f>'[6]Marketshare 2018'!$HF$13</f>
        <v>2425977440.1100001</v>
      </c>
      <c r="J1225" s="58">
        <f t="shared" si="81"/>
        <v>0.34739020523127917</v>
      </c>
      <c r="K1225" s="57">
        <f>'[6]Marketshare 2018'!$HF$67</f>
        <v>9836351.0693999995</v>
      </c>
      <c r="L1225" s="59">
        <f t="shared" si="76"/>
        <v>4.5051032978709139E-2</v>
      </c>
      <c r="M1225" s="57">
        <v>382</v>
      </c>
      <c r="N1225" s="57">
        <f>'[6]Marketshare 2018'!$HF$24</f>
        <v>208250680</v>
      </c>
      <c r="O1225" s="60">
        <f t="shared" si="82"/>
        <v>0.41829635139091681</v>
      </c>
      <c r="P1225" s="57">
        <f>'[6]Marketshare 2018'!$HF$77</f>
        <v>3127561.1999999997</v>
      </c>
      <c r="Q1225" s="59">
        <f t="shared" si="78"/>
        <v>0.16686946712490927</v>
      </c>
      <c r="R1225" s="54">
        <v>1140642.27</v>
      </c>
      <c r="S1225" s="61">
        <f t="shared" si="83"/>
        <v>7.8555468633094039E-2</v>
      </c>
      <c r="T1225" s="4">
        <v>5306</v>
      </c>
      <c r="U1225" s="62">
        <v>488592.62</v>
      </c>
      <c r="V1225" s="91">
        <v>6443768.6699999999</v>
      </c>
      <c r="W1225" s="51">
        <v>2737</v>
      </c>
      <c r="X1225" s="57">
        <f>'[7]From Apr 2018'!$HF$10</f>
        <v>163014166.03</v>
      </c>
      <c r="Y1225" s="61">
        <f t="shared" si="84"/>
        <v>5.7464758190261866E-2</v>
      </c>
      <c r="Z1225" s="57">
        <f>'[7]From Apr 2018'!$HF$18</f>
        <v>1850266.61</v>
      </c>
      <c r="AA1225" s="59">
        <f t="shared" si="79"/>
        <v>7.5668949722217799E-2</v>
      </c>
    </row>
    <row r="1226" spans="1:27" s="63" customFormat="1" ht="13" x14ac:dyDescent="0.3">
      <c r="A1226" s="52">
        <v>44682</v>
      </c>
      <c r="B1226" s="86">
        <f t="shared" si="85"/>
        <v>26310829.781499997</v>
      </c>
      <c r="C1226" s="53">
        <f t="shared" si="74"/>
        <v>0.23052157189137046</v>
      </c>
      <c r="D1226" s="54">
        <f>[5]Data!$AJ$1221</f>
        <v>26670103.789999999</v>
      </c>
      <c r="E1226" s="91">
        <f>[5]Data!$I$1221</f>
        <v>13603277.861779999</v>
      </c>
      <c r="F1226" s="55"/>
      <c r="G1226" s="53">
        <f t="shared" si="80"/>
        <v>0.28711862529167553</v>
      </c>
      <c r="H1226" s="56">
        <v>8019</v>
      </c>
      <c r="I1226" s="57">
        <f>'[6]Marketshare 2018'!$HG$13</f>
        <v>2620618325.9000006</v>
      </c>
      <c r="J1226" s="58">
        <f t="shared" si="81"/>
        <v>0.41686951271784745</v>
      </c>
      <c r="K1226" s="57">
        <f>'[6]Marketshare 2018'!$HG$67</f>
        <v>10462373.918099999</v>
      </c>
      <c r="L1226" s="59">
        <f t="shared" si="76"/>
        <v>4.435922543206542E-2</v>
      </c>
      <c r="M1226" s="57">
        <v>382</v>
      </c>
      <c r="N1226" s="57">
        <f>'[6]Marketshare 2018'!$HG$24</f>
        <v>261816275</v>
      </c>
      <c r="O1226" s="60">
        <f t="shared" si="82"/>
        <v>0.76156111576050756</v>
      </c>
      <c r="P1226" s="57">
        <f>'[6]Marketshare 2018'!$HG$77</f>
        <v>3140903.9249999998</v>
      </c>
      <c r="Q1226" s="59">
        <f t="shared" si="78"/>
        <v>0.13329550464347567</v>
      </c>
      <c r="R1226" s="54">
        <v>1576927.3583999996</v>
      </c>
      <c r="S1226" s="61">
        <f t="shared" si="83"/>
        <v>0.61516779657313991</v>
      </c>
      <c r="T1226" s="4">
        <v>5306</v>
      </c>
      <c r="U1226" s="62">
        <v>496094.18</v>
      </c>
      <c r="V1226" s="91">
        <v>8118637.1399999997</v>
      </c>
      <c r="W1226" s="51">
        <v>2737</v>
      </c>
      <c r="X1226" s="57">
        <f>'[7]From Apr 2018'!$HG$10</f>
        <v>218137397.41000003</v>
      </c>
      <c r="Y1226" s="61">
        <f t="shared" si="84"/>
        <v>0.34445312339741818</v>
      </c>
      <c r="Z1226" s="57">
        <f>'[7]From Apr 2018'!$HG$18</f>
        <v>2515893.2599999998</v>
      </c>
      <c r="AA1226" s="59">
        <f t="shared" si="79"/>
        <v>7.6890170747789574E-2</v>
      </c>
    </row>
    <row r="1227" spans="1:27" s="63" customFormat="1" ht="13" x14ac:dyDescent="0.3">
      <c r="A1227" s="52">
        <v>44689</v>
      </c>
      <c r="B1227" s="86">
        <f t="shared" si="85"/>
        <v>23979909.035099998</v>
      </c>
      <c r="C1227" s="53">
        <f t="shared" si="74"/>
        <v>0.10802722194408587</v>
      </c>
      <c r="D1227" s="54">
        <f>[5]Data!$AJ$1222</f>
        <v>15484832</v>
      </c>
      <c r="E1227" s="91">
        <f>[5]Data!$I$1222</f>
        <v>13639489.347320002</v>
      </c>
      <c r="F1227" s="55"/>
      <c r="G1227" s="53">
        <f t="shared" si="80"/>
        <v>0.21618430727648175</v>
      </c>
      <c r="H1227" s="56">
        <v>8019</v>
      </c>
      <c r="I1227" s="57">
        <f>'[6]Marketshare 2018'!$HH$13</f>
        <v>2318370386.4200001</v>
      </c>
      <c r="J1227" s="58">
        <f t="shared" si="81"/>
        <v>0.11254716125054753</v>
      </c>
      <c r="K1227" s="57">
        <f>'[6]Marketshare 2018'!$HH$67</f>
        <v>9324143.7003000006</v>
      </c>
      <c r="L1227" s="59">
        <f t="shared" si="76"/>
        <v>4.4687249835855765E-2</v>
      </c>
      <c r="M1227" s="57">
        <v>382</v>
      </c>
      <c r="N1227" s="57">
        <f>'[6]Marketshare 2018'!$HH$24</f>
        <v>227814030</v>
      </c>
      <c r="O1227" s="60">
        <f t="shared" si="82"/>
        <v>0.47757405454137136</v>
      </c>
      <c r="P1227" s="57">
        <f>'[6]Marketshare 2018'!$HH$77</f>
        <v>4315345.6499999994</v>
      </c>
      <c r="Q1227" s="59">
        <f t="shared" si="78"/>
        <v>0.21047116808389718</v>
      </c>
      <c r="R1227" s="54">
        <v>1350552.8948000001</v>
      </c>
      <c r="S1227" s="61">
        <f t="shared" si="83"/>
        <v>5.8495677152891279E-2</v>
      </c>
      <c r="T1227" s="4">
        <v>5306</v>
      </c>
      <c r="U1227" s="62">
        <v>535820</v>
      </c>
      <c r="V1227" s="91">
        <v>6215138.4699999997</v>
      </c>
      <c r="W1227" s="51">
        <v>2737</v>
      </c>
      <c r="X1227" s="57">
        <f>'[7]From Apr 2018'!$HH$10</f>
        <v>201338177.62</v>
      </c>
      <c r="Y1227" s="61">
        <f t="shared" si="84"/>
        <v>5.9177844909213517E-2</v>
      </c>
      <c r="Z1227" s="57">
        <f>'[7]From Apr 2018'!$HH$18</f>
        <v>2238908.3200000003</v>
      </c>
      <c r="AA1227" s="59">
        <f t="shared" si="79"/>
        <v>7.4134253339859291E-2</v>
      </c>
    </row>
    <row r="1228" spans="1:27" s="63" customFormat="1" ht="13" x14ac:dyDescent="0.3">
      <c r="A1228" s="52">
        <v>44696</v>
      </c>
      <c r="B1228" s="86">
        <f t="shared" si="85"/>
        <v>21949597.788400002</v>
      </c>
      <c r="C1228" s="53">
        <f t="shared" si="74"/>
        <v>-5.6474704079814364E-2</v>
      </c>
      <c r="D1228" s="54">
        <f>[5]Data!$AJ$1223</f>
        <v>14692439.01</v>
      </c>
      <c r="E1228" s="91">
        <f>[5]Data!$I$1223</f>
        <v>10426947.729999999</v>
      </c>
      <c r="F1228" s="55"/>
      <c r="G1228" s="53">
        <f t="shared" si="80"/>
        <v>6.5824587670516577E-2</v>
      </c>
      <c r="H1228" s="56">
        <v>8019</v>
      </c>
      <c r="I1228" s="57">
        <f>'[6]Marketshare 2018'!$HI$13</f>
        <v>2234661813.6100001</v>
      </c>
      <c r="J1228" s="58">
        <f t="shared" si="81"/>
        <v>0.23451798540946589</v>
      </c>
      <c r="K1228" s="57">
        <f>'[6]Marketshare 2018'!$HI$67</f>
        <v>8801407.1033999994</v>
      </c>
      <c r="L1228" s="59">
        <f t="shared" si="76"/>
        <v>4.3762063532118506E-2</v>
      </c>
      <c r="M1228" s="57">
        <v>382</v>
      </c>
      <c r="N1228" s="57">
        <f>'[6]Marketshare 2018'!$HI$24</f>
        <v>215533615</v>
      </c>
      <c r="O1228" s="60">
        <f t="shared" si="82"/>
        <v>0.39678750742190916</v>
      </c>
      <c r="P1228" s="57">
        <f>'[6]Marketshare 2018'!$HI$77</f>
        <v>1625540.625</v>
      </c>
      <c r="Q1228" s="59">
        <f t="shared" si="78"/>
        <v>8.3799283466757607E-2</v>
      </c>
      <c r="R1228" s="54">
        <v>1097462.6999999997</v>
      </c>
      <c r="S1228" s="61">
        <f t="shared" si="83"/>
        <v>-0.14830948083358686</v>
      </c>
      <c r="T1228" s="4">
        <v>5306</v>
      </c>
      <c r="U1228" s="62">
        <v>859594.05</v>
      </c>
      <c r="V1228" s="91">
        <v>7493619.4800000004</v>
      </c>
      <c r="W1228" s="51">
        <v>2737</v>
      </c>
      <c r="X1228" s="57">
        <f>'[7]From Apr 2018'!$HI$10</f>
        <v>174673530.80000001</v>
      </c>
      <c r="Y1228" s="61">
        <f t="shared" si="84"/>
        <v>-2.9457039499355631E-2</v>
      </c>
      <c r="Z1228" s="57">
        <f>'[7]From Apr 2018'!$HI$18</f>
        <v>2071973.83</v>
      </c>
      <c r="AA1228" s="59">
        <f t="shared" si="79"/>
        <v>7.9079862892807953E-2</v>
      </c>
    </row>
    <row r="1229" spans="1:27" s="63" customFormat="1" ht="13" x14ac:dyDescent="0.3">
      <c r="A1229" s="52">
        <v>44703</v>
      </c>
      <c r="B1229" s="86">
        <f t="shared" si="85"/>
        <v>20942488.550799999</v>
      </c>
      <c r="C1229" s="53">
        <f t="shared" si="74"/>
        <v>-7.0443093718982941E-2</v>
      </c>
      <c r="D1229" s="54">
        <f>[5]Data!$AJ$1224</f>
        <v>16824363</v>
      </c>
      <c r="E1229" s="91">
        <f>[5]Data!$I$1224</f>
        <v>12436290.909999998</v>
      </c>
      <c r="F1229" s="55"/>
      <c r="G1229" s="53">
        <f t="shared" si="80"/>
        <v>7.6124463731147785E-2</v>
      </c>
      <c r="H1229" s="56">
        <v>8019</v>
      </c>
      <c r="I1229" s="57">
        <f>'[6]Marketshare 2018'!$HJ$13</f>
        <v>1703384805.26</v>
      </c>
      <c r="J1229" s="58">
        <f t="shared" si="81"/>
        <v>-5.2408939488098327E-2</v>
      </c>
      <c r="K1229" s="57">
        <f>'[6]Marketshare 2018'!$HJ$67</f>
        <v>8737506.4607999995</v>
      </c>
      <c r="L1229" s="59">
        <f t="shared" si="76"/>
        <v>5.6994405973453226E-2</v>
      </c>
      <c r="M1229" s="57">
        <v>382</v>
      </c>
      <c r="N1229" s="57">
        <f>'[6]Marketshare 2018'!$HJ$24</f>
        <v>239408575</v>
      </c>
      <c r="O1229" s="60">
        <f t="shared" si="82"/>
        <v>0.55305539243327795</v>
      </c>
      <c r="P1229" s="57">
        <f>'[6]Marketshare 2018'!$HJ$77</f>
        <v>3698784.4499999997</v>
      </c>
      <c r="Q1229" s="59">
        <f t="shared" si="78"/>
        <v>0.17166304506845673</v>
      </c>
      <c r="R1229" s="54">
        <v>1035761.5000000001</v>
      </c>
      <c r="S1229" s="61">
        <f t="shared" si="83"/>
        <v>5.4759442298435212E-2</v>
      </c>
      <c r="T1229" s="4">
        <v>5306</v>
      </c>
      <c r="U1229" s="62">
        <v>639221.56000000006</v>
      </c>
      <c r="V1229" s="91">
        <v>4985276.29</v>
      </c>
      <c r="W1229" s="51">
        <v>2737</v>
      </c>
      <c r="X1229" s="57">
        <f>'[7]From Apr 2018'!$HJ$10</f>
        <v>160216328.14000002</v>
      </c>
      <c r="Y1229" s="61">
        <f t="shared" si="84"/>
        <v>4.1235788055766776E-3</v>
      </c>
      <c r="Z1229" s="57">
        <f>'[7]From Apr 2018'!$HJ$18</f>
        <v>1845938.29</v>
      </c>
      <c r="AA1229" s="59">
        <f t="shared" si="79"/>
        <v>7.6810244058977767E-2</v>
      </c>
    </row>
    <row r="1230" spans="1:27" s="63" customFormat="1" ht="13" x14ac:dyDescent="0.3">
      <c r="A1230" s="52">
        <v>44710</v>
      </c>
      <c r="B1230" s="86">
        <f t="shared" si="85"/>
        <v>25443320.996199999</v>
      </c>
      <c r="C1230" s="53">
        <f t="shared" si="74"/>
        <v>0.23732615686822456</v>
      </c>
      <c r="D1230" s="54">
        <f>[5]Data!$AJ$1225</f>
        <v>12258645.300000001</v>
      </c>
      <c r="E1230" s="91">
        <f>[5]Data!$I$1225</f>
        <v>14237348.67</v>
      </c>
      <c r="F1230" s="55"/>
      <c r="G1230" s="53">
        <f t="shared" si="80"/>
        <v>0.39336242618275641</v>
      </c>
      <c r="H1230" s="56">
        <v>8019</v>
      </c>
      <c r="I1230" s="57">
        <f>'[6]Marketshare 2018'!$HK$13</f>
        <v>2362834953.0100002</v>
      </c>
      <c r="J1230" s="58">
        <f t="shared" si="81"/>
        <v>0.28764372365473223</v>
      </c>
      <c r="K1230" s="57">
        <f>'[6]Marketshare 2018'!$HK$67</f>
        <v>9401569.4861999992</v>
      </c>
      <c r="L1230" s="59">
        <f t="shared" si="76"/>
        <v>4.4210402020220106E-2</v>
      </c>
      <c r="M1230" s="57">
        <v>382</v>
      </c>
      <c r="N1230" s="57">
        <f>'[6]Marketshare 2018'!$HK$24</f>
        <v>255737660</v>
      </c>
      <c r="O1230" s="60">
        <f t="shared" si="82"/>
        <v>0.68782106240312513</v>
      </c>
      <c r="P1230" s="57">
        <f>'[6]Marketshare 2018'!$HK$77</f>
        <v>4835779.2</v>
      </c>
      <c r="Q1230" s="59">
        <f t="shared" si="78"/>
        <v>0.21010155485117057</v>
      </c>
      <c r="R1230" s="54">
        <v>1389558.2</v>
      </c>
      <c r="S1230" s="61">
        <f t="shared" si="83"/>
        <v>0.31045436416322758</v>
      </c>
      <c r="T1230" s="4">
        <v>5306</v>
      </c>
      <c r="U1230" s="62">
        <v>816357.75</v>
      </c>
      <c r="V1230" s="91">
        <v>6680482.1600000001</v>
      </c>
      <c r="W1230" s="51">
        <v>2737</v>
      </c>
      <c r="X1230" s="57">
        <f>'[7]From Apr 2018'!$HK$10</f>
        <v>199855877.81999999</v>
      </c>
      <c r="Y1230" s="61">
        <f t="shared" si="84"/>
        <v>0.33450967153766675</v>
      </c>
      <c r="Z1230" s="57">
        <f>'[7]From Apr 2018'!$HK$18</f>
        <v>2319574.2000000002</v>
      </c>
      <c r="AA1230" s="59">
        <f t="shared" si="79"/>
        <v>7.7374897194304612E-2</v>
      </c>
    </row>
    <row r="1231" spans="1:27" s="63" customFormat="1" ht="13" x14ac:dyDescent="0.3">
      <c r="A1231" s="52">
        <v>44717</v>
      </c>
      <c r="B1231" s="86">
        <f t="shared" si="85"/>
        <v>23314848.348199997</v>
      </c>
      <c r="C1231" s="53">
        <f t="shared" si="74"/>
        <v>2.4960559345918565E-2</v>
      </c>
      <c r="D1231" s="54">
        <f>[5]Data!$AJ$1226</f>
        <v>24377619</v>
      </c>
      <c r="E1231" s="91">
        <f>[5]Data!$I$1226</f>
        <v>12893235.920000002</v>
      </c>
      <c r="F1231" s="55"/>
      <c r="G1231" s="53">
        <f t="shared" si="80"/>
        <v>0.17457014632998979</v>
      </c>
      <c r="H1231" s="56">
        <v>8019</v>
      </c>
      <c r="I1231" s="57">
        <f>'[6]Marketshare 2018'!$HL$13</f>
        <v>2266782484.23</v>
      </c>
      <c r="J1231" s="58">
        <f t="shared" si="81"/>
        <v>0.112836428288275</v>
      </c>
      <c r="K1231" s="57">
        <f>'[6]Marketshare 2018'!$HL$67</f>
        <v>8779847.3081999999</v>
      </c>
      <c r="L1231" s="59">
        <f t="shared" si="76"/>
        <v>4.3036268216594203E-2</v>
      </c>
      <c r="M1231" s="57">
        <v>382</v>
      </c>
      <c r="N1231" s="57">
        <f>'[6]Marketshare 2018'!$HL$24</f>
        <v>257129965</v>
      </c>
      <c r="O1231" s="60">
        <f t="shared" si="82"/>
        <v>0.58083538243658017</v>
      </c>
      <c r="P1231" s="57">
        <f>'[6]Marketshare 2018'!$HL$77</f>
        <v>4491150.3</v>
      </c>
      <c r="Q1231" s="59">
        <f t="shared" si="78"/>
        <v>0.19407178000432582</v>
      </c>
      <c r="R1231" s="54">
        <v>1538595.27</v>
      </c>
      <c r="S1231" s="61">
        <f t="shared" si="83"/>
        <v>0.19815792581451497</v>
      </c>
      <c r="T1231" s="4">
        <v>5306</v>
      </c>
      <c r="U1231" s="62">
        <v>471079.09</v>
      </c>
      <c r="V1231" s="91">
        <v>5515168.0899999999</v>
      </c>
      <c r="W1231" s="51">
        <v>2737</v>
      </c>
      <c r="X1231" s="57">
        <f>'[7]From Apr 2018'!$HL$10</f>
        <v>215166120.00999999</v>
      </c>
      <c r="Y1231" s="61">
        <f t="shared" si="84"/>
        <v>0.13830310748395092</v>
      </c>
      <c r="Z1231" s="57">
        <f>'[7]From Apr 2018'!$HL$18</f>
        <v>2519008.29</v>
      </c>
      <c r="AA1231" s="59">
        <f t="shared" si="79"/>
        <v>7.8048479933641585E-2</v>
      </c>
    </row>
    <row r="1232" spans="1:27" s="63" customFormat="1" ht="13" x14ac:dyDescent="0.3">
      <c r="A1232" s="52">
        <v>44724</v>
      </c>
      <c r="B1232" s="86">
        <f t="shared" si="85"/>
        <v>24218736.890299998</v>
      </c>
      <c r="C1232" s="53">
        <f t="shared" si="74"/>
        <v>0.17886017545539645</v>
      </c>
      <c r="D1232" s="54">
        <f>[5]Data!$AJ$1227</f>
        <v>15793689</v>
      </c>
      <c r="E1232" s="91">
        <f>[5]Data!$I$1227</f>
        <v>13127331.23</v>
      </c>
      <c r="F1232" s="55"/>
      <c r="G1232" s="53">
        <f t="shared" si="80"/>
        <v>0.31867093027141213</v>
      </c>
      <c r="H1232" s="56">
        <v>8019</v>
      </c>
      <c r="I1232" s="57">
        <f>'[6]Marketshare 2018'!$HM$13</f>
        <v>2288297183.6200004</v>
      </c>
      <c r="J1232" s="58">
        <f t="shared" si="81"/>
        <v>0.17145771551050459</v>
      </c>
      <c r="K1232" s="57">
        <f>'[6]Marketshare 2018'!$HM$67</f>
        <v>8860628.0403000005</v>
      </c>
      <c r="L1232" s="59">
        <f t="shared" si="76"/>
        <v>4.3023879666824368E-2</v>
      </c>
      <c r="M1232" s="57">
        <v>382</v>
      </c>
      <c r="N1232" s="57">
        <f>'[6]Marketshare 2018'!$HM$24</f>
        <v>250297520</v>
      </c>
      <c r="O1232" s="60">
        <f t="shared" si="82"/>
        <v>0.56808512324484939</v>
      </c>
      <c r="P1232" s="57">
        <f>'[6]Marketshare 2018'!$HM$77</f>
        <v>4832722.3499999996</v>
      </c>
      <c r="Q1232" s="59">
        <f t="shared" si="78"/>
        <v>0.21453234934169543</v>
      </c>
      <c r="R1232" s="54">
        <v>1155355.75</v>
      </c>
      <c r="S1232" s="61">
        <f t="shared" si="83"/>
        <v>1.7967775319263968E-2</v>
      </c>
      <c r="T1232" s="4">
        <v>5306</v>
      </c>
      <c r="U1232" s="62">
        <v>754448.51</v>
      </c>
      <c r="V1232" s="91">
        <v>6454903.29</v>
      </c>
      <c r="W1232" s="51">
        <v>2737</v>
      </c>
      <c r="X1232" s="57">
        <f>'[7]From Apr 2018'!$HM$10</f>
        <v>181951019.81</v>
      </c>
      <c r="Y1232" s="61">
        <f t="shared" si="84"/>
        <v>9.2792395192438093E-3</v>
      </c>
      <c r="Z1232" s="57">
        <f>'[7]From Apr 2018'!$HM$18</f>
        <v>2160678.9500000002</v>
      </c>
      <c r="AA1232" s="59">
        <f t="shared" si="79"/>
        <v>7.9167054674247367E-2</v>
      </c>
    </row>
    <row r="1233" spans="1:27" s="63" customFormat="1" ht="13" x14ac:dyDescent="0.3">
      <c r="A1233" s="52">
        <v>44731</v>
      </c>
      <c r="B1233" s="86">
        <f t="shared" si="85"/>
        <v>18665888.413799997</v>
      </c>
      <c r="C1233" s="53">
        <f t="shared" si="74"/>
        <v>-1.3216607807408742E-2</v>
      </c>
      <c r="D1233" s="54">
        <f>[5]Data!$AJ$1228</f>
        <v>18139811.699999999</v>
      </c>
      <c r="E1233" s="91">
        <f>[5]Data!$I$1228</f>
        <v>11208429.899999999</v>
      </c>
      <c r="F1233" s="55"/>
      <c r="G1233" s="53">
        <f t="shared" si="80"/>
        <v>0.15251424643515143</v>
      </c>
      <c r="H1233" s="56">
        <v>8019</v>
      </c>
      <c r="I1233" s="57">
        <f>'[6]Marketshare 2018'!$HN$13</f>
        <v>2340107295.0199995</v>
      </c>
      <c r="J1233" s="58">
        <f t="shared" si="81"/>
        <v>0.25469232873589442</v>
      </c>
      <c r="K1233" s="57">
        <f>'[6]Marketshare 2018'!$HN$67</f>
        <v>8732158.5438000001</v>
      </c>
      <c r="L1233" s="59">
        <f t="shared" si="76"/>
        <v>4.1461339839620817E-2</v>
      </c>
      <c r="M1233" s="57">
        <v>382</v>
      </c>
      <c r="N1233" s="57">
        <f>'[6]Marketshare 2018'!$HN$24</f>
        <v>224013345</v>
      </c>
      <c r="O1233" s="60">
        <f t="shared" si="82"/>
        <v>0.39927139157057923</v>
      </c>
      <c r="P1233" s="57">
        <f>'[6]Marketshare 2018'!$HN$77</f>
        <v>2129917.9499999997</v>
      </c>
      <c r="Q1233" s="59">
        <f t="shared" si="78"/>
        <v>0.10564439810494324</v>
      </c>
      <c r="R1233" s="54">
        <v>1123621.19</v>
      </c>
      <c r="S1233" s="61">
        <f t="shared" si="83"/>
        <v>1.0990617606353892E-2</v>
      </c>
      <c r="T1233" s="4">
        <v>5306</v>
      </c>
      <c r="U1233" s="62">
        <v>483347.33</v>
      </c>
      <c r="V1233" s="91">
        <v>4574486.0599999996</v>
      </c>
      <c r="W1233" s="51">
        <v>2737</v>
      </c>
      <c r="X1233" s="57">
        <f>'[7]From Apr 2018'!$HN$10</f>
        <v>132433074.71000001</v>
      </c>
      <c r="Y1233" s="61">
        <f t="shared" si="84"/>
        <v>-0.14145908575828781</v>
      </c>
      <c r="Z1233" s="57">
        <f>'[7]From Apr 2018'!$HN$18</f>
        <v>1622357.3399999999</v>
      </c>
      <c r="AA1233" s="59">
        <f t="shared" si="79"/>
        <v>8.1669293140585117E-2</v>
      </c>
    </row>
    <row r="1234" spans="1:27" s="63" customFormat="1" ht="13" x14ac:dyDescent="0.3">
      <c r="A1234" s="52">
        <v>44738</v>
      </c>
      <c r="B1234" s="86">
        <f t="shared" si="85"/>
        <v>23587195.772999998</v>
      </c>
      <c r="C1234" s="53">
        <f t="shared" si="74"/>
        <v>0.36014992202603691</v>
      </c>
      <c r="D1234" s="54">
        <f>[5]Data!$AJ$1229</f>
        <v>16600885.27</v>
      </c>
      <c r="E1234" s="91">
        <f>[5]Data!$I$1229</f>
        <v>14433756.449999999</v>
      </c>
      <c r="F1234" s="55"/>
      <c r="G1234" s="53">
        <f t="shared" si="80"/>
        <v>0.72914761621053437</v>
      </c>
      <c r="H1234" s="56">
        <v>8019</v>
      </c>
      <c r="I1234" s="57">
        <f>'[6]Marketshare 2018'!$HO$13</f>
        <v>2478627637.5599999</v>
      </c>
      <c r="J1234" s="58">
        <f t="shared" si="81"/>
        <v>0.50036997405325678</v>
      </c>
      <c r="K1234" s="57">
        <f>'[6]Marketshare 2018'!$HO$67</f>
        <v>9661679.9279999994</v>
      </c>
      <c r="L1234" s="59">
        <f t="shared" si="76"/>
        <v>4.3311063579392267E-2</v>
      </c>
      <c r="M1234" s="57">
        <v>382</v>
      </c>
      <c r="N1234" s="57">
        <f>'[6]Marketshare 2018'!$HO$24</f>
        <v>245939785</v>
      </c>
      <c r="O1234" s="60">
        <f t="shared" si="82"/>
        <v>0.76336883758730734</v>
      </c>
      <c r="P1234" s="57">
        <f>'[6]Marketshare 2018'!$HO$77</f>
        <v>4772076.5249999994</v>
      </c>
      <c r="Q1234" s="59">
        <f t="shared" si="78"/>
        <v>0.21559371738086211</v>
      </c>
      <c r="R1234" s="54">
        <v>1237444.6100000001</v>
      </c>
      <c r="S1234" s="61">
        <f t="shared" si="83"/>
        <v>0.29168426654383417</v>
      </c>
      <c r="T1234" s="4">
        <v>5306</v>
      </c>
      <c r="U1234" s="62">
        <v>489571.61</v>
      </c>
      <c r="V1234" s="91">
        <v>5192250.08</v>
      </c>
      <c r="W1234" s="51">
        <v>2737</v>
      </c>
      <c r="X1234" s="57">
        <f>'[7]From Apr 2018'!$HO$10</f>
        <v>187310250.48000002</v>
      </c>
      <c r="Y1234" s="61">
        <f t="shared" si="84"/>
        <v>0.28949393528805989</v>
      </c>
      <c r="Z1234" s="57">
        <f>'[7]From Apr 2018'!$HO$18</f>
        <v>2234173.02</v>
      </c>
      <c r="AA1234" s="59">
        <f t="shared" si="79"/>
        <v>7.9517734677261323E-2</v>
      </c>
    </row>
    <row r="1235" spans="1:27" s="63" customFormat="1" ht="13" x14ac:dyDescent="0.3">
      <c r="A1235" s="52">
        <v>44745</v>
      </c>
      <c r="B1235" s="86">
        <f t="shared" si="85"/>
        <v>28653163.607099991</v>
      </c>
      <c r="C1235" s="53">
        <f t="shared" si="74"/>
        <v>0.42337384938798173</v>
      </c>
      <c r="D1235" s="54">
        <f>[5]Data!$AJ$1230</f>
        <v>12388283.559999999</v>
      </c>
      <c r="E1235" s="91">
        <f>[5]Data!$I$1230</f>
        <v>14512047.199999999</v>
      </c>
      <c r="F1235" s="55"/>
      <c r="G1235" s="53">
        <f t="shared" si="80"/>
        <v>0.53884395878386959</v>
      </c>
      <c r="H1235" s="56">
        <v>8019</v>
      </c>
      <c r="I1235" s="57">
        <f>'[6]Marketshare 2018'!$HP$13</f>
        <v>2479538532.3500004</v>
      </c>
      <c r="J1235" s="58">
        <f t="shared" si="81"/>
        <v>0.56832682232164267</v>
      </c>
      <c r="K1235" s="57">
        <f>'[6]Marketshare 2018'!$HP$67</f>
        <v>9343688.5520999972</v>
      </c>
      <c r="L1235" s="59">
        <f t="shared" si="76"/>
        <v>4.1870194931637135E-2</v>
      </c>
      <c r="M1235" s="57">
        <v>382</v>
      </c>
      <c r="N1235" s="57">
        <f>'[6]Marketshare 2018'!$HP$24</f>
        <v>224390965</v>
      </c>
      <c r="O1235" s="60">
        <f t="shared" si="82"/>
        <v>0.54063925783787159</v>
      </c>
      <c r="P1235" s="57">
        <f>'[6]Marketshare 2018'!$HP$77</f>
        <v>4943220.9749999996</v>
      </c>
      <c r="Q1235" s="59">
        <f t="shared" si="78"/>
        <v>0.24477223269662396</v>
      </c>
      <c r="R1235" s="54">
        <v>1385370.02</v>
      </c>
      <c r="S1235" s="61">
        <f t="shared" si="83"/>
        <v>0.37199247596274887</v>
      </c>
      <c r="T1235" s="4">
        <v>5306</v>
      </c>
      <c r="U1235" s="62">
        <v>444296.32</v>
      </c>
      <c r="V1235" s="91">
        <v>10002376.989999995</v>
      </c>
      <c r="W1235" s="51">
        <v>2737</v>
      </c>
      <c r="X1235" s="57">
        <f>'[7]From Apr 2018'!$HP$10</f>
        <v>213705316.50999999</v>
      </c>
      <c r="Y1235" s="61">
        <f t="shared" si="84"/>
        <v>0.35915802628940785</v>
      </c>
      <c r="Z1235" s="57">
        <f>'[7]From Apr 2018'!$HP$18</f>
        <v>2534210.75</v>
      </c>
      <c r="AA1235" s="59">
        <f t="shared" si="79"/>
        <v>7.905623785706227E-2</v>
      </c>
    </row>
    <row r="1236" spans="1:27" s="63" customFormat="1" ht="13" x14ac:dyDescent="0.3">
      <c r="A1236" s="52">
        <v>44752</v>
      </c>
      <c r="B1236" s="86">
        <f t="shared" si="85"/>
        <v>23061966.861200001</v>
      </c>
      <c r="C1236" s="53">
        <f t="shared" si="74"/>
        <v>2.0336723631435292</v>
      </c>
      <c r="D1236" s="54">
        <f>[5]Data!$AJ$1231</f>
        <v>22031496</v>
      </c>
      <c r="E1236" s="91">
        <f>[5]Data!$I$1231</f>
        <v>14196301.170000002</v>
      </c>
      <c r="F1236" s="55"/>
      <c r="G1236" s="53">
        <f t="shared" si="80"/>
        <v>-2234.4634302901154</v>
      </c>
      <c r="H1236" s="56">
        <v>8019</v>
      </c>
      <c r="I1236" s="57">
        <f>'[6]Marketshare 2018'!$HQ$13</f>
        <v>2408595687.1599998</v>
      </c>
      <c r="J1236" s="58">
        <f t="shared" si="81"/>
        <v>2830.0854481206893</v>
      </c>
      <c r="K1236" s="57">
        <f>'[6]Marketshare 2018'!$HQ$67</f>
        <v>9570275.8362000007</v>
      </c>
      <c r="L1236" s="59">
        <f t="shared" si="76"/>
        <v>4.4148712358354492E-2</v>
      </c>
      <c r="M1236" s="57">
        <v>382</v>
      </c>
      <c r="N1236" s="57">
        <f>'[6]Marketshare 2018'!$HQ$24</f>
        <v>204525889</v>
      </c>
      <c r="O1236" s="60">
        <f t="shared" si="82"/>
        <v>13366.705163398692</v>
      </c>
      <c r="P1236" s="57">
        <f>'[6]Marketshare 2018'!$HQ$77</f>
        <v>4626025.335</v>
      </c>
      <c r="Q1236" s="59">
        <f t="shared" si="78"/>
        <v>0.25131430427372448</v>
      </c>
      <c r="R1236" s="54">
        <v>1315196.99</v>
      </c>
      <c r="S1236" s="61">
        <f t="shared" si="83"/>
        <v>4827.0055431151577</v>
      </c>
      <c r="T1236" s="4">
        <v>5306</v>
      </c>
      <c r="U1236" s="62">
        <v>581912.91</v>
      </c>
      <c r="V1236" s="91">
        <v>4725094.2</v>
      </c>
      <c r="W1236" s="51">
        <v>2737</v>
      </c>
      <c r="X1236" s="57">
        <f>'[7]From Apr 2018'!$HQ$10</f>
        <v>196149014.32999998</v>
      </c>
      <c r="Y1236" s="61">
        <f t="shared" si="84"/>
        <v>268.46260908293436</v>
      </c>
      <c r="Z1236" s="57">
        <f>'[7]From Apr 2018'!$HQ$18</f>
        <v>2243461.59</v>
      </c>
      <c r="AA1236" s="59">
        <f t="shared" si="79"/>
        <v>7.6250246023859283E-2</v>
      </c>
    </row>
    <row r="1237" spans="1:27" s="63" customFormat="1" ht="13" x14ac:dyDescent="0.3">
      <c r="A1237" s="52">
        <v>44759</v>
      </c>
      <c r="B1237" s="86">
        <f t="shared" si="85"/>
        <v>25815369.757200003</v>
      </c>
      <c r="C1237" s="53">
        <f t="shared" si="74"/>
        <v>3.7641601696765123</v>
      </c>
      <c r="D1237" s="54">
        <f>[5]Data!$AJ$1232</f>
        <v>10097253.49</v>
      </c>
      <c r="E1237" s="91">
        <f>[5]Data!$I$1232</f>
        <v>14476402.27</v>
      </c>
      <c r="F1237" s="55"/>
      <c r="G1237" s="53">
        <f t="shared" si="80"/>
        <v>50800.523968276255</v>
      </c>
      <c r="H1237" s="56">
        <v>8019</v>
      </c>
      <c r="I1237" s="57">
        <f>'[6]Marketshare 2018'!$HR$13</f>
        <v>2358191591.3499999</v>
      </c>
      <c r="J1237" s="58">
        <f t="shared" si="81"/>
        <v>45285.176381855505</v>
      </c>
      <c r="K1237" s="57">
        <f>'[6]Marketshare 2018'!$HR$67</f>
        <v>10176886.6272</v>
      </c>
      <c r="L1237" s="59">
        <f t="shared" si="76"/>
        <v>4.7950522126688953E-2</v>
      </c>
      <c r="M1237" s="57">
        <v>382</v>
      </c>
      <c r="N1237" s="57">
        <f>'[6]Marketshare 2018'!$HR$24</f>
        <v>201002565</v>
      </c>
      <c r="O1237" s="60">
        <v>0</v>
      </c>
      <c r="P1237" s="57">
        <f>'[6]Marketshare 2018'!$HR$77</f>
        <v>4299515.6399999997</v>
      </c>
      <c r="Q1237" s="59">
        <f t="shared" si="78"/>
        <v>0.23767057897992497</v>
      </c>
      <c r="R1237" s="54">
        <v>1221163.95</v>
      </c>
      <c r="S1237" s="61">
        <v>0</v>
      </c>
      <c r="T1237" s="4">
        <v>5306</v>
      </c>
      <c r="U1237" s="62">
        <v>753054.88</v>
      </c>
      <c r="V1237" s="91">
        <v>7316067.0000000009</v>
      </c>
      <c r="W1237" s="51">
        <v>2737</v>
      </c>
      <c r="X1237" s="57">
        <f>'[7]From Apr 2018'!$HR$10</f>
        <v>179557677.84</v>
      </c>
      <c r="Y1237" s="61">
        <f t="shared" si="84"/>
        <v>21330.98030722441</v>
      </c>
      <c r="Z1237" s="57">
        <f>'[7]From Apr 2018'!$HR$18</f>
        <v>2048681.66</v>
      </c>
      <c r="AA1237" s="59">
        <f t="shared" si="79"/>
        <v>7.6064014068524408E-2</v>
      </c>
    </row>
    <row r="1238" spans="1:27" s="63" customFormat="1" ht="13" x14ac:dyDescent="0.3">
      <c r="A1238" s="52">
        <v>44766</v>
      </c>
      <c r="B1238" s="86">
        <f t="shared" si="85"/>
        <v>22613476.227600001</v>
      </c>
      <c r="C1238" s="53">
        <f t="shared" si="74"/>
        <v>3.6427216813445726</v>
      </c>
      <c r="D1238" s="54">
        <f>[5]Data!$AJ$1233</f>
        <v>18569583.66</v>
      </c>
      <c r="E1238" s="91">
        <f>[5]Data!$I$1233</f>
        <v>13347073.050000001</v>
      </c>
      <c r="F1238" s="55"/>
      <c r="G1238" s="53">
        <v>0</v>
      </c>
      <c r="H1238" s="56">
        <v>8019</v>
      </c>
      <c r="I1238" s="57">
        <f>'[6]Marketshare 2018'!$HS$13</f>
        <v>2358155943.29</v>
      </c>
      <c r="J1238" s="58">
        <v>0</v>
      </c>
      <c r="K1238" s="57">
        <f>'[6]Marketshare 2018'!$HS$67</f>
        <v>9213995.9375999998</v>
      </c>
      <c r="L1238" s="59">
        <f t="shared" si="76"/>
        <v>4.3414318264790794E-2</v>
      </c>
      <c r="M1238" s="57">
        <v>382</v>
      </c>
      <c r="N1238" s="57">
        <f>'[6]Marketshare 2018'!$HS$24</f>
        <v>229278285</v>
      </c>
      <c r="O1238" s="60">
        <v>0</v>
      </c>
      <c r="P1238" s="57">
        <f>'[6]Marketshare 2018'!$HS$77</f>
        <v>4133077.11</v>
      </c>
      <c r="Q1238" s="59">
        <f t="shared" si="78"/>
        <v>0.20029406186460266</v>
      </c>
      <c r="R1238" s="54">
        <v>1140816.1700000002</v>
      </c>
      <c r="S1238" s="61">
        <v>0</v>
      </c>
      <c r="T1238" s="4">
        <v>5306</v>
      </c>
      <c r="U1238" s="62">
        <v>430494.24</v>
      </c>
      <c r="V1238" s="91">
        <v>5524575.7300000014</v>
      </c>
      <c r="W1238" s="51">
        <v>2737</v>
      </c>
      <c r="X1238" s="57">
        <f>'[7]From Apr 2018'!$HS$10</f>
        <v>185605953.79000002</v>
      </c>
      <c r="Y1238" s="61">
        <f t="shared" si="84"/>
        <v>1656.8295437006286</v>
      </c>
      <c r="Z1238" s="57">
        <f>'[7]From Apr 2018'!$HS$18</f>
        <v>2170517.04</v>
      </c>
      <c r="AA1238" s="59">
        <f t="shared" si="79"/>
        <v>7.796147324224259E-2</v>
      </c>
    </row>
    <row r="1239" spans="1:27" s="63" customFormat="1" ht="13" x14ac:dyDescent="0.3">
      <c r="A1239" s="52">
        <v>44773</v>
      </c>
      <c r="B1239" s="86">
        <f t="shared" si="85"/>
        <v>27056378.401619997</v>
      </c>
      <c r="C1239" s="53">
        <f t="shared" si="74"/>
        <v>4.0125944401186029</v>
      </c>
      <c r="D1239" s="54">
        <f>[5]Data!$AJ$1234</f>
        <v>23351913</v>
      </c>
      <c r="E1239" s="91">
        <f>[5]Data!$I$1234</f>
        <v>16991491.109999999</v>
      </c>
      <c r="F1239" s="55"/>
      <c r="G1239" s="53">
        <f t="shared" si="80"/>
        <v>755176.38266666664</v>
      </c>
      <c r="H1239" s="56">
        <v>8019</v>
      </c>
      <c r="I1239" s="57">
        <f>'[6]Marketshare 2018'!$HT$13</f>
        <v>2626949712.1199999</v>
      </c>
      <c r="J1239" s="58">
        <f t="shared" si="81"/>
        <v>3367883.246307692</v>
      </c>
      <c r="K1239" s="57">
        <f>'[6]Marketshare 2018'!$HT$67</f>
        <v>10019874.33162</v>
      </c>
      <c r="L1239" s="59">
        <f t="shared" si="76"/>
        <v>4.2380688333829179E-2</v>
      </c>
      <c r="M1239" s="57">
        <v>382</v>
      </c>
      <c r="N1239" s="57">
        <f>'[6]Marketshare 2018'!$HT$24</f>
        <v>239888525</v>
      </c>
      <c r="O1239" s="60">
        <v>0</v>
      </c>
      <c r="P1239" s="57">
        <f>'[6]Marketshare 2018'!$HT$77</f>
        <v>4797881.55</v>
      </c>
      <c r="Q1239" s="59">
        <f t="shared" si="78"/>
        <v>0.22222736581501762</v>
      </c>
      <c r="R1239" s="54">
        <v>1474684.82</v>
      </c>
      <c r="S1239" s="61">
        <v>0</v>
      </c>
      <c r="T1239" s="4">
        <v>5306</v>
      </c>
      <c r="U1239" s="62">
        <v>564897.41999999993</v>
      </c>
      <c r="V1239" s="91">
        <v>7492422.0799999963</v>
      </c>
      <c r="W1239" s="51">
        <v>2737</v>
      </c>
      <c r="X1239" s="57">
        <f>'[7]From Apr 2018'!$HT$10</f>
        <v>230420176.86999997</v>
      </c>
      <c r="Y1239" s="61">
        <f t="shared" si="84"/>
        <v>14104.48663156928</v>
      </c>
      <c r="Z1239" s="57">
        <f>'[7]From Apr 2018'!$HT$18</f>
        <v>2706618.2</v>
      </c>
      <c r="AA1239" s="59">
        <f t="shared" si="79"/>
        <v>7.830964101513381E-2</v>
      </c>
    </row>
    <row r="1240" spans="1:27" s="63" customFormat="1" ht="13" x14ac:dyDescent="0.3">
      <c r="A1240" s="52">
        <v>44780</v>
      </c>
      <c r="B1240" s="86">
        <f t="shared" si="85"/>
        <v>26784434.846860003</v>
      </c>
      <c r="C1240" s="53">
        <f t="shared" si="74"/>
        <v>0.40846824025417683</v>
      </c>
      <c r="D1240" s="54">
        <f>[5]Data!$AJ$1235</f>
        <v>23342398</v>
      </c>
      <c r="E1240" s="91">
        <f>[5]Data!$I$1235</f>
        <v>15304184.809999999</v>
      </c>
      <c r="F1240" s="55"/>
      <c r="G1240" s="53">
        <f t="shared" si="80"/>
        <v>0.64407104289024542</v>
      </c>
      <c r="H1240" s="56">
        <v>8019</v>
      </c>
      <c r="I1240" s="57">
        <f>'[6]Marketshare 2018'!$HU$13</f>
        <v>2455513126.7100005</v>
      </c>
      <c r="J1240" s="58">
        <f t="shared" si="81"/>
        <v>0.32978216619391776</v>
      </c>
      <c r="K1240" s="57">
        <f>'[6]Marketshare 2018'!$HU$67</f>
        <v>9082861.1418599989</v>
      </c>
      <c r="L1240" s="59">
        <f t="shared" si="76"/>
        <v>4.1099629342734464E-2</v>
      </c>
      <c r="M1240" s="57">
        <v>382</v>
      </c>
      <c r="N1240" s="57">
        <f>'[6]Marketshare 2018'!$HU$24</f>
        <v>250517660</v>
      </c>
      <c r="O1240" s="60">
        <f t="shared" si="82"/>
        <v>0.94720508131067893</v>
      </c>
      <c r="P1240" s="57">
        <f>'[6]Marketshare 2018'!$HU$77</f>
        <v>5794109.3250000002</v>
      </c>
      <c r="Q1240" s="59">
        <f t="shared" si="78"/>
        <v>0.25698384896298332</v>
      </c>
      <c r="R1240" s="54">
        <v>1493506.4800000002</v>
      </c>
      <c r="S1240" s="61">
        <f t="shared" si="83"/>
        <v>0.28194600871841002</v>
      </c>
      <c r="T1240" s="4">
        <v>5306</v>
      </c>
      <c r="U1240" s="62">
        <v>443427.75</v>
      </c>
      <c r="V1240" s="91">
        <v>7454883.8400000026</v>
      </c>
      <c r="W1240" s="51">
        <v>2737</v>
      </c>
      <c r="X1240" s="57">
        <f>'[7]From Apr 2018'!$HU$10</f>
        <v>211701545.16999999</v>
      </c>
      <c r="Y1240" s="61">
        <f t="shared" si="84"/>
        <v>0.21374163340867391</v>
      </c>
      <c r="Z1240" s="57">
        <f>'[7]From Apr 2018'!$HU$18</f>
        <v>2515646.31</v>
      </c>
      <c r="AA1240" s="59">
        <f t="shared" si="79"/>
        <v>7.9219900764222667E-2</v>
      </c>
    </row>
    <row r="1241" spans="1:27" s="63" customFormat="1" ht="13" x14ac:dyDescent="0.3">
      <c r="A1241" s="52">
        <v>44787</v>
      </c>
      <c r="B1241" s="86">
        <f t="shared" si="85"/>
        <v>23098413.426240001</v>
      </c>
      <c r="C1241" s="53">
        <f t="shared" si="74"/>
        <v>8.3668448952490149E-2</v>
      </c>
      <c r="D1241" s="54">
        <f>[5]Data!$AJ$1236</f>
        <v>42795405.390000001</v>
      </c>
      <c r="E1241" s="91">
        <f>[5]Data!$I$1236</f>
        <v>13154049.869999999</v>
      </c>
      <c r="F1241" s="55"/>
      <c r="G1241" s="53">
        <f t="shared" si="80"/>
        <v>0.33466594481593259</v>
      </c>
      <c r="H1241" s="56">
        <v>8019</v>
      </c>
      <c r="I1241" s="57">
        <f>'[6]Marketshare 2018'!$HV$13</f>
        <v>2735282286.29</v>
      </c>
      <c r="J1241" s="58">
        <f t="shared" si="81"/>
        <v>0.40044178400720365</v>
      </c>
      <c r="K1241" s="57">
        <f>'[6]Marketshare 2018'!$HV$67</f>
        <v>9679902.5012399983</v>
      </c>
      <c r="L1241" s="59">
        <f t="shared" si="76"/>
        <v>3.9321159931131458E-2</v>
      </c>
      <c r="M1241" s="57">
        <v>382</v>
      </c>
      <c r="N1241" s="57">
        <f>'[6]Marketshare 2018'!$HV$24</f>
        <v>203541030</v>
      </c>
      <c r="O1241" s="60">
        <f t="shared" si="82"/>
        <v>0.35934247533382568</v>
      </c>
      <c r="P1241" s="57">
        <f>'[6]Marketshare 2018'!$HV$77</f>
        <v>3474147.375</v>
      </c>
      <c r="Q1241" s="59">
        <f t="shared" si="78"/>
        <v>0.18965039874270068</v>
      </c>
      <c r="R1241" s="54">
        <v>1160598.3</v>
      </c>
      <c r="S1241" s="61">
        <f t="shared" si="83"/>
        <v>1.9273850364600831E-2</v>
      </c>
      <c r="T1241" s="4">
        <v>5306</v>
      </c>
      <c r="U1241" s="62">
        <v>555052.73</v>
      </c>
      <c r="V1241" s="91">
        <v>6109879.6400000043</v>
      </c>
      <c r="W1241" s="51">
        <v>2737</v>
      </c>
      <c r="X1241" s="57">
        <f>'[7]From Apr 2018'!$HV$10</f>
        <v>177921593.38999999</v>
      </c>
      <c r="Y1241" s="61">
        <f t="shared" si="84"/>
        <v>5.2898442685861857E-2</v>
      </c>
      <c r="Z1241" s="57">
        <f>'[7]From Apr 2018'!$HV$18</f>
        <v>2118832.88</v>
      </c>
      <c r="AA1241" s="59">
        <f t="shared" si="79"/>
        <v>7.9392007817569679E-2</v>
      </c>
    </row>
    <row r="1242" spans="1:27" s="63" customFormat="1" ht="13" x14ac:dyDescent="0.3">
      <c r="A1242" s="52">
        <v>44794</v>
      </c>
      <c r="B1242" s="86">
        <f t="shared" si="85"/>
        <v>21648954.809379999</v>
      </c>
      <c r="C1242" s="53">
        <f t="shared" si="74"/>
        <v>0.17056682390926725</v>
      </c>
      <c r="D1242" s="54">
        <f>[5]Data!$AJ$1237</f>
        <v>35589579.289999999</v>
      </c>
      <c r="E1242" s="91">
        <f>[5]Data!$I$1237</f>
        <v>12875309.259999998</v>
      </c>
      <c r="F1242" s="55"/>
      <c r="G1242" s="53">
        <f t="shared" si="80"/>
        <v>0.23766732918040256</v>
      </c>
      <c r="H1242" s="56">
        <v>8019</v>
      </c>
      <c r="I1242" s="57">
        <f>'[6]Marketshare 2018'!$HW$13</f>
        <v>2366626882</v>
      </c>
      <c r="J1242" s="58">
        <f t="shared" si="81"/>
        <v>0.14959806690526256</v>
      </c>
      <c r="K1242" s="57">
        <f>'[6]Marketshare 2018'!$HW$67</f>
        <v>8868177.8443799987</v>
      </c>
      <c r="L1242" s="59">
        <f t="shared" si="76"/>
        <v>4.1635337674660954E-2</v>
      </c>
      <c r="M1242" s="57">
        <v>382</v>
      </c>
      <c r="N1242" s="57">
        <f>'[6]Marketshare 2018'!$HW$24</f>
        <v>220913275</v>
      </c>
      <c r="O1242" s="60">
        <f t="shared" si="82"/>
        <v>0.51802995465527379</v>
      </c>
      <c r="P1242" s="57">
        <f>'[6]Marketshare 2018'!$HW$77</f>
        <v>4007131.4249999998</v>
      </c>
      <c r="Q1242" s="59">
        <f t="shared" si="78"/>
        <v>0.20154371664627216</v>
      </c>
      <c r="R1242" s="54">
        <v>1000688.97</v>
      </c>
      <c r="S1242" s="61">
        <f t="shared" si="83"/>
        <v>-0.10715216472750344</v>
      </c>
      <c r="T1242" s="4">
        <v>5306</v>
      </c>
      <c r="U1242" s="62">
        <v>757737.43</v>
      </c>
      <c r="V1242" s="91">
        <v>4910119.4399999985</v>
      </c>
      <c r="W1242" s="51">
        <v>2737</v>
      </c>
      <c r="X1242" s="57">
        <f>'[7]From Apr 2018'!$HW$10</f>
        <v>176891909.51999998</v>
      </c>
      <c r="Y1242" s="61">
        <f t="shared" si="84"/>
        <v>0.17777291092443703</v>
      </c>
      <c r="Z1242" s="57">
        <f>'[7]From Apr 2018'!$HW$18</f>
        <v>2105099.7000000002</v>
      </c>
      <c r="AA1242" s="59">
        <f t="shared" si="79"/>
        <v>7.9336573606342761E-2</v>
      </c>
    </row>
    <row r="1243" spans="1:27" s="63" customFormat="1" ht="13" x14ac:dyDescent="0.3">
      <c r="A1243" s="52">
        <v>44801</v>
      </c>
      <c r="B1243" s="86">
        <f t="shared" si="85"/>
        <v>28467997.287479997</v>
      </c>
      <c r="C1243" s="53">
        <f t="shared" ref="C1243:C1306" si="86">(B1243/B1190)-1</f>
        <v>0.7041723750755815</v>
      </c>
      <c r="D1243" s="54">
        <f>[5]Data!$AJ$1238</f>
        <v>18199476.129999999</v>
      </c>
      <c r="E1243" s="91">
        <f>[5]Data!$I$1238</f>
        <v>14914595.609999999</v>
      </c>
      <c r="F1243" s="55"/>
      <c r="G1243" s="53">
        <f t="shared" si="80"/>
        <v>0.6569742241266685</v>
      </c>
      <c r="H1243" s="56">
        <v>8019</v>
      </c>
      <c r="I1243" s="57">
        <f>'[6]Marketshare 2018'!$HX$13</f>
        <v>2376302375.4699998</v>
      </c>
      <c r="J1243" s="58">
        <f t="shared" si="81"/>
        <v>0.27868064380431523</v>
      </c>
      <c r="K1243" s="57">
        <f>'[6]Marketshare 2018'!$HX$67</f>
        <v>10074763.257480001</v>
      </c>
      <c r="L1243" s="59">
        <f t="shared" ref="L1243:L1306" si="87">(K1243/0.09)/I1243</f>
        <v>4.7107563047341344E-2</v>
      </c>
      <c r="M1243" s="57">
        <v>382</v>
      </c>
      <c r="N1243" s="57">
        <f>'[6]Marketshare 2018'!$HX$24</f>
        <v>240280930</v>
      </c>
      <c r="O1243" s="60">
        <f t="shared" si="82"/>
        <v>0.55619098407520462</v>
      </c>
      <c r="P1243" s="57">
        <f>'[6]Marketshare 2018'!$HX$77</f>
        <v>4839832.3499999996</v>
      </c>
      <c r="Q1243" s="59">
        <f t="shared" ref="Q1243:Q1306" si="88">(P1243/0.09)/N1243</f>
        <v>0.22380434019462137</v>
      </c>
      <c r="R1243" s="54">
        <v>1363998.86</v>
      </c>
      <c r="S1243" s="61">
        <f t="shared" si="83"/>
        <v>0.35140625381600454</v>
      </c>
      <c r="T1243" s="4">
        <v>5306</v>
      </c>
      <c r="U1243" s="62">
        <v>547670.29</v>
      </c>
      <c r="V1243" s="91">
        <v>9305594.129999999</v>
      </c>
      <c r="W1243" s="51">
        <v>2737</v>
      </c>
      <c r="X1243" s="57">
        <f>'[7]From Apr 2018'!$HX$10</f>
        <v>205613177.90999997</v>
      </c>
      <c r="Y1243" s="61">
        <f t="shared" si="84"/>
        <v>0.39692416289594568</v>
      </c>
      <c r="Z1243" s="57">
        <f>'[7]From Apr 2018'!$HX$18</f>
        <v>2336138.4</v>
      </c>
      <c r="AA1243" s="59">
        <f t="shared" ref="AA1243:AA1306" si="89">(Z1243/0.15)/X1243</f>
        <v>7.5745417479112592E-2</v>
      </c>
    </row>
    <row r="1244" spans="1:27" s="63" customFormat="1" ht="13" x14ac:dyDescent="0.3">
      <c r="A1244" s="52">
        <v>44808</v>
      </c>
      <c r="B1244" s="86">
        <f t="shared" si="85"/>
        <v>26426823.735880002</v>
      </c>
      <c r="C1244" s="53">
        <f t="shared" si="86"/>
        <v>0.22729989529477979</v>
      </c>
      <c r="D1244" s="54">
        <f>[5]Data!$AJ$1239</f>
        <v>16409725</v>
      </c>
      <c r="E1244" s="91">
        <f>[5]Data!$I$1239</f>
        <v>13245031.720000001</v>
      </c>
      <c r="F1244" s="55"/>
      <c r="G1244" s="53">
        <f t="shared" si="80"/>
        <v>0.14738879176578501</v>
      </c>
      <c r="H1244" s="56">
        <v>8019</v>
      </c>
      <c r="I1244" s="57">
        <f>'[6]Marketshare 2018'!$HY$13</f>
        <v>2418023382.6300001</v>
      </c>
      <c r="J1244" s="58">
        <f t="shared" si="81"/>
        <v>0.19497985741338941</v>
      </c>
      <c r="K1244" s="57">
        <f>'[6]Marketshare 2018'!$HY$67</f>
        <v>9979974.3790799994</v>
      </c>
      <c r="L1244" s="59">
        <f t="shared" si="87"/>
        <v>4.5859194335577648E-2</v>
      </c>
      <c r="M1244" s="57">
        <v>382</v>
      </c>
      <c r="N1244" s="57">
        <f>'[6]Marketshare 2018'!$HY$24</f>
        <v>232677500</v>
      </c>
      <c r="O1244" s="60">
        <f t="shared" si="82"/>
        <v>0.33548815219356198</v>
      </c>
      <c r="P1244" s="57">
        <f>'[6]Marketshare 2018'!$HY$77</f>
        <v>3265057.35</v>
      </c>
      <c r="Q1244" s="59">
        <f t="shared" si="88"/>
        <v>0.15591716001762096</v>
      </c>
      <c r="R1244" s="54">
        <v>1426523.2867999999</v>
      </c>
      <c r="S1244" s="61">
        <f t="shared" si="83"/>
        <v>8.6238535611404377E-2</v>
      </c>
      <c r="T1244" s="4">
        <v>5306</v>
      </c>
      <c r="U1244" s="62">
        <v>518318.89</v>
      </c>
      <c r="V1244" s="91">
        <v>8668567.2300000023</v>
      </c>
      <c r="W1244" s="51">
        <v>2737</v>
      </c>
      <c r="X1244" s="57">
        <f>'[7]From Apr 2018'!$HY$10</f>
        <v>223886321.13999999</v>
      </c>
      <c r="Y1244" s="61">
        <f t="shared" si="84"/>
        <v>0.28765738036262212</v>
      </c>
      <c r="Z1244" s="57">
        <f>'[7]From Apr 2018'!$HY$18</f>
        <v>2568382.6</v>
      </c>
      <c r="AA1244" s="59">
        <f t="shared" si="89"/>
        <v>7.6478770920353101E-2</v>
      </c>
    </row>
    <row r="1245" spans="1:27" s="63" customFormat="1" ht="13" x14ac:dyDescent="0.3">
      <c r="A1245" s="52">
        <v>44815</v>
      </c>
      <c r="B1245" s="86">
        <f t="shared" si="85"/>
        <v>20985424.521485001</v>
      </c>
      <c r="C1245" s="53">
        <f t="shared" si="86"/>
        <v>3.8259994201364833E-2</v>
      </c>
      <c r="D1245" s="54">
        <f>[5]Data!$AJ$1240</f>
        <v>14190747</v>
      </c>
      <c r="E1245" s="91">
        <f>[5]Data!$I$1240</f>
        <v>11768705.180000002</v>
      </c>
      <c r="F1245" s="55"/>
      <c r="G1245" s="53">
        <f t="shared" si="80"/>
        <v>0.25266967292305398</v>
      </c>
      <c r="H1245" s="56">
        <v>8019</v>
      </c>
      <c r="I1245" s="57">
        <f>'[6]Marketshare 2018'!$HZ$13</f>
        <v>2246740598.6399999</v>
      </c>
      <c r="J1245" s="58">
        <f t="shared" si="81"/>
        <v>0.12632472754011825</v>
      </c>
      <c r="K1245" s="57">
        <f>'[6]Marketshare 2018'!$HZ$67</f>
        <v>8544839.0414849985</v>
      </c>
      <c r="L1245" s="59">
        <f t="shared" si="87"/>
        <v>4.2257951840978351E-2</v>
      </c>
      <c r="M1245" s="57">
        <v>382</v>
      </c>
      <c r="N1245" s="57">
        <f>'[6]Marketshare 2018'!$HZ$24</f>
        <v>228400135</v>
      </c>
      <c r="O1245" s="60">
        <f t="shared" si="82"/>
        <v>0.47446466280323585</v>
      </c>
      <c r="P1245" s="57">
        <f>'[6]Marketshare 2018'!$HZ$77</f>
        <v>3223866.15</v>
      </c>
      <c r="Q1245" s="59">
        <f t="shared" si="88"/>
        <v>0.15683324793131143</v>
      </c>
      <c r="R1245" s="54">
        <v>1260107.1900000002</v>
      </c>
      <c r="S1245" s="61">
        <f t="shared" si="83"/>
        <v>-4.3284727389957811E-2</v>
      </c>
      <c r="T1245" s="4">
        <v>5306</v>
      </c>
      <c r="U1245" s="62">
        <v>589293.22</v>
      </c>
      <c r="V1245" s="91">
        <v>5111614.1500000013</v>
      </c>
      <c r="W1245" s="51">
        <v>2737</v>
      </c>
      <c r="X1245" s="57">
        <f>'[7]From Apr 2018'!$HZ$10</f>
        <v>189706653.23000002</v>
      </c>
      <c r="Y1245" s="61">
        <f t="shared" si="84"/>
        <v>3.3462355217676931E-2</v>
      </c>
      <c r="Z1245" s="57">
        <f>'[7]From Apr 2018'!$HZ$18</f>
        <v>2255704.77</v>
      </c>
      <c r="AA1245" s="59">
        <f t="shared" si="89"/>
        <v>7.9269923030943559E-2</v>
      </c>
    </row>
    <row r="1246" spans="1:27" s="63" customFormat="1" ht="13" x14ac:dyDescent="0.3">
      <c r="A1246" s="52">
        <v>44822</v>
      </c>
      <c r="B1246" s="86">
        <f t="shared" si="85"/>
        <v>26504107.138899993</v>
      </c>
      <c r="C1246" s="53">
        <f t="shared" si="86"/>
        <v>0.41223820692141944</v>
      </c>
      <c r="D1246" s="54">
        <f>[5]Data!$AJ$1241</f>
        <v>24421968.32</v>
      </c>
      <c r="E1246" s="91">
        <f>[5]Data!$I$1241</f>
        <v>15205072.069999998</v>
      </c>
      <c r="F1246" s="55"/>
      <c r="G1246" s="53">
        <f t="shared" si="80"/>
        <v>0.49745817816955973</v>
      </c>
      <c r="H1246" s="56">
        <v>8019</v>
      </c>
      <c r="I1246" s="57">
        <f>'[6]Marketshare 2018'!$IA$13</f>
        <v>2257180428.2799997</v>
      </c>
      <c r="J1246" s="58">
        <f t="shared" si="81"/>
        <v>0.17366091553363217</v>
      </c>
      <c r="K1246" s="57">
        <f>'[6]Marketshare 2018'!$IA$67</f>
        <v>9847645.6688999999</v>
      </c>
      <c r="L1246" s="59">
        <f t="shared" si="87"/>
        <v>4.8475648574260469E-2</v>
      </c>
      <c r="M1246" s="57">
        <v>382</v>
      </c>
      <c r="N1246" s="57">
        <f>'[6]Marketshare 2018'!$IA$24</f>
        <v>248247490</v>
      </c>
      <c r="O1246" s="60">
        <f t="shared" si="82"/>
        <v>0.54467940920284175</v>
      </c>
      <c r="P1246" s="57">
        <f>'[6]Marketshare 2018'!$IA$77</f>
        <v>5357426.3999999994</v>
      </c>
      <c r="Q1246" s="59">
        <f t="shared" si="88"/>
        <v>0.23978876886126821</v>
      </c>
      <c r="R1246" s="54">
        <v>1066873.3600000001</v>
      </c>
      <c r="S1246" s="61">
        <f t="shared" si="83"/>
        <v>-0.10266040791507769</v>
      </c>
      <c r="T1246" s="4">
        <v>5306</v>
      </c>
      <c r="U1246" s="62">
        <v>833986.99</v>
      </c>
      <c r="V1246" s="91">
        <v>7412916.4999999972</v>
      </c>
      <c r="W1246" s="51">
        <v>2737</v>
      </c>
      <c r="X1246" s="57">
        <f>'[7]From Apr 2018'!$IA$10</f>
        <v>169508540.63</v>
      </c>
      <c r="Y1246" s="61">
        <f t="shared" si="84"/>
        <v>5.9886680297380757E-2</v>
      </c>
      <c r="Z1246" s="57">
        <f>'[7]From Apr 2018'!$IA$18</f>
        <v>1985258.22</v>
      </c>
      <c r="AA1246" s="59">
        <f t="shared" si="89"/>
        <v>7.8078984992792935E-2</v>
      </c>
    </row>
    <row r="1247" spans="1:27" s="63" customFormat="1" ht="13" x14ac:dyDescent="0.3">
      <c r="A1247" s="52">
        <v>44829</v>
      </c>
      <c r="B1247" s="86">
        <f t="shared" si="85"/>
        <v>25408037.897779994</v>
      </c>
      <c r="C1247" s="53">
        <f t="shared" si="86"/>
        <v>6.8884490301562851E-2</v>
      </c>
      <c r="D1247" s="54">
        <f>[5]Data!$AJ$1242</f>
        <v>30281856.879999999</v>
      </c>
      <c r="E1247" s="91">
        <f>[5]Data!$I$1242</f>
        <v>15394664.65</v>
      </c>
      <c r="F1247" s="55"/>
      <c r="G1247" s="53">
        <f t="shared" si="80"/>
        <v>0.38326121185909323</v>
      </c>
      <c r="H1247" s="56">
        <v>8019</v>
      </c>
      <c r="I1247" s="57">
        <f>'[6]Marketshare 2018'!$IB$13</f>
        <v>2302639779.8800001</v>
      </c>
      <c r="J1247" s="58">
        <f t="shared" si="81"/>
        <v>0.11713533469432336</v>
      </c>
      <c r="K1247" s="57">
        <f>'[6]Marketshare 2018'!$IB$67</f>
        <v>9725852.4427799992</v>
      </c>
      <c r="L1247" s="59">
        <f t="shared" si="87"/>
        <v>4.6930930354912782E-2</v>
      </c>
      <c r="M1247" s="57">
        <v>382</v>
      </c>
      <c r="N1247" s="57">
        <f>'[6]Marketshare 2018'!$IB$24</f>
        <v>258321595</v>
      </c>
      <c r="O1247" s="60">
        <f t="shared" si="82"/>
        <v>0.31020452672564636</v>
      </c>
      <c r="P1247" s="57">
        <f>'[6]Marketshare 2018'!$IB$77</f>
        <v>5668812.2249999996</v>
      </c>
      <c r="Q1247" s="59">
        <f t="shared" si="88"/>
        <v>0.24383096000936352</v>
      </c>
      <c r="R1247" s="54">
        <v>1192184.8600000001</v>
      </c>
      <c r="S1247" s="61">
        <f t="shared" si="83"/>
        <v>9.8735686797553512E-2</v>
      </c>
      <c r="T1247" s="4">
        <v>5306</v>
      </c>
      <c r="U1247" s="62">
        <v>489450.21</v>
      </c>
      <c r="V1247" s="91">
        <v>6193955.259999997</v>
      </c>
      <c r="W1247" s="51">
        <v>2737</v>
      </c>
      <c r="X1247" s="57">
        <f>'[7]From Apr 2018'!$IB$10</f>
        <v>180034532</v>
      </c>
      <c r="Y1247" s="61">
        <f t="shared" si="84"/>
        <v>9.4819043276055837E-2</v>
      </c>
      <c r="Z1247" s="57">
        <f>'[7]From Apr 2018'!$IB$18</f>
        <v>2137782.9</v>
      </c>
      <c r="AA1247" s="59">
        <f t="shared" si="89"/>
        <v>7.9161957662655519E-2</v>
      </c>
    </row>
    <row r="1248" spans="1:27" s="63" customFormat="1" ht="13" x14ac:dyDescent="0.3">
      <c r="A1248" s="52">
        <v>44836</v>
      </c>
      <c r="B1248" s="86">
        <f t="shared" si="85"/>
        <v>27064853.726199999</v>
      </c>
      <c r="C1248" s="53">
        <f t="shared" si="86"/>
        <v>0.25093499949950604</v>
      </c>
      <c r="D1248" s="54">
        <f>[5]Data!$AJ$1243</f>
        <v>30370074.199999999</v>
      </c>
      <c r="E1248" s="91">
        <f>[5]Data!$I$1243</f>
        <v>16307171.920599999</v>
      </c>
      <c r="F1248" s="55"/>
      <c r="G1248" s="53">
        <f t="shared" ref="G1248:G1311" si="90">(E1248/E1195)-1</f>
        <v>0.39955730432546699</v>
      </c>
      <c r="H1248" s="56">
        <v>8019</v>
      </c>
      <c r="I1248" s="57">
        <f>'[6]Marketshare 2018'!$IC$13</f>
        <v>2524708574.8499999</v>
      </c>
      <c r="J1248" s="58">
        <f t="shared" ref="J1248:J1311" si="91">(I1248/I1195)-1</f>
        <v>0.21506557919992453</v>
      </c>
      <c r="K1248" s="57">
        <f>'[6]Marketshare 2018'!$IC$67</f>
        <v>9753044.1011999995</v>
      </c>
      <c r="L1248" s="59">
        <f t="shared" si="87"/>
        <v>4.29226397690032E-2</v>
      </c>
      <c r="M1248" s="57">
        <v>382</v>
      </c>
      <c r="N1248" s="57">
        <f>'[6]Marketshare 2018'!$IC$24</f>
        <v>324388215</v>
      </c>
      <c r="O1248" s="60">
        <f t="shared" ref="O1248:O1311" si="92">(N1248/N1195)-1</f>
        <v>0.81550454110895987</v>
      </c>
      <c r="P1248" s="57">
        <f>'[6]Marketshare 2018'!$IC$77</f>
        <v>6554127.8250000002</v>
      </c>
      <c r="Q1248" s="59">
        <f t="shared" si="88"/>
        <v>0.22449533963494944</v>
      </c>
      <c r="R1248" s="54">
        <v>1469887.2000000002</v>
      </c>
      <c r="S1248" s="61">
        <f t="shared" ref="S1248:S1311" si="93">(R1248/R1195)-1</f>
        <v>0.28220546494353549</v>
      </c>
      <c r="T1248" s="4">
        <v>5306</v>
      </c>
      <c r="U1248" s="62">
        <v>694845.25</v>
      </c>
      <c r="V1248" s="91">
        <v>6082044.830000001</v>
      </c>
      <c r="W1248" s="51">
        <v>2737</v>
      </c>
      <c r="X1248" s="57">
        <f>'[7]From Apr 2018'!$IC$10</f>
        <v>213884545.39999998</v>
      </c>
      <c r="Y1248" s="61">
        <f t="shared" ref="Y1248:Y1311" si="94">(X1248/X1195)-1</f>
        <v>0.24787633856180746</v>
      </c>
      <c r="Z1248" s="57">
        <f>'[7]From Apr 2018'!$IC$18</f>
        <v>2510904.52</v>
      </c>
      <c r="AA1248" s="59">
        <f t="shared" si="89"/>
        <v>7.8263548380090989E-2</v>
      </c>
    </row>
    <row r="1249" spans="1:27" s="63" customFormat="1" ht="13" x14ac:dyDescent="0.3">
      <c r="A1249" s="52">
        <v>44843</v>
      </c>
      <c r="B1249" s="86">
        <f t="shared" si="85"/>
        <v>23794678.430399995</v>
      </c>
      <c r="C1249" s="53">
        <f t="shared" si="86"/>
        <v>3.8387375022565839E-2</v>
      </c>
      <c r="D1249" s="54">
        <f>[5]Data!$AJ$1244</f>
        <v>21967405</v>
      </c>
      <c r="E1249" s="91">
        <f>[5]Data!$I$1244</f>
        <v>13569866.514699997</v>
      </c>
      <c r="F1249" s="55"/>
      <c r="G1249" s="53">
        <f t="shared" si="90"/>
        <v>0.26997894036927983</v>
      </c>
      <c r="H1249" s="56">
        <v>8019</v>
      </c>
      <c r="I1249" s="57">
        <f>'[6]Marketshare 2018'!$ID$13</f>
        <v>2345293390.29</v>
      </c>
      <c r="J1249" s="58">
        <f t="shared" si="91"/>
        <v>6.3325254668009645E-2</v>
      </c>
      <c r="K1249" s="57">
        <f>'[6]Marketshare 2018'!$ID$67</f>
        <v>8777394.7254000008</v>
      </c>
      <c r="L1249" s="59">
        <f t="shared" si="87"/>
        <v>4.1583969180052423E-2</v>
      </c>
      <c r="M1249" s="57">
        <v>382</v>
      </c>
      <c r="N1249" s="57">
        <f>'[6]Marketshare 2018'!$ID$24</f>
        <v>214399224</v>
      </c>
      <c r="O1249" s="60">
        <f t="shared" si="92"/>
        <v>0.20238992687463098</v>
      </c>
      <c r="P1249" s="57">
        <f>'[6]Marketshare 2018'!$ID$77</f>
        <v>4792471.7850000001</v>
      </c>
      <c r="Q1249" s="59">
        <f t="shared" si="88"/>
        <v>0.24836697403345079</v>
      </c>
      <c r="R1249" s="54">
        <v>1292176.27</v>
      </c>
      <c r="S1249" s="61">
        <f t="shared" si="93"/>
        <v>-0.11264996736446287</v>
      </c>
      <c r="T1249" s="4">
        <v>5306</v>
      </c>
      <c r="U1249" s="62">
        <v>451301.12</v>
      </c>
      <c r="V1249" s="91">
        <v>6145402.2199999988</v>
      </c>
      <c r="W1249" s="51">
        <v>2737</v>
      </c>
      <c r="X1249" s="57">
        <f>'[7]From Apr 2018'!$ID$10</f>
        <v>198119403.77999997</v>
      </c>
      <c r="Y1249" s="61">
        <f t="shared" si="94"/>
        <v>-6.2464320552531039E-3</v>
      </c>
      <c r="Z1249" s="57">
        <f>'[7]From Apr 2018'!$ID$18</f>
        <v>2335932.31</v>
      </c>
      <c r="AA1249" s="59">
        <f t="shared" si="89"/>
        <v>7.8603517724894045E-2</v>
      </c>
    </row>
    <row r="1250" spans="1:27" s="63" customFormat="1" ht="13" x14ac:dyDescent="0.3">
      <c r="A1250" s="52">
        <v>44850</v>
      </c>
      <c r="B1250" s="86">
        <f t="shared" si="85"/>
        <v>21080429.497219998</v>
      </c>
      <c r="C1250" s="53">
        <f t="shared" si="86"/>
        <v>-4.7031193320553832E-2</v>
      </c>
      <c r="D1250" s="54">
        <f>[5]Data!$AJ$1245</f>
        <v>22125181</v>
      </c>
      <c r="E1250" s="91">
        <f>[5]Data!$I$1245</f>
        <v>12271983.649999999</v>
      </c>
      <c r="F1250" s="55"/>
      <c r="G1250" s="53">
        <f t="shared" si="90"/>
        <v>-4.4599229076205393E-2</v>
      </c>
      <c r="H1250" s="56">
        <v>8019</v>
      </c>
      <c r="I1250" s="57">
        <f>'[6]Marketshare 2018'!$IE$13</f>
        <v>2263283923.1599998</v>
      </c>
      <c r="J1250" s="58">
        <f t="shared" si="91"/>
        <v>4.745105888436818E-2</v>
      </c>
      <c r="K1250" s="57">
        <f>'[6]Marketshare 2018'!$IE$67</f>
        <v>8483359.8472199999</v>
      </c>
      <c r="L1250" s="59">
        <f t="shared" si="87"/>
        <v>4.1647251099806645E-2</v>
      </c>
      <c r="M1250" s="57">
        <v>382</v>
      </c>
      <c r="N1250" s="57">
        <f>'[6]Marketshare 2018'!$IE$24</f>
        <v>210799270</v>
      </c>
      <c r="O1250" s="60">
        <f t="shared" si="92"/>
        <v>9.3055797139756535E-2</v>
      </c>
      <c r="P1250" s="57">
        <f>'[6]Marketshare 2018'!$IE$77</f>
        <v>3788623.8</v>
      </c>
      <c r="Q1250" s="59">
        <f t="shared" si="88"/>
        <v>0.19969623234463763</v>
      </c>
      <c r="R1250" s="54">
        <v>1191864.6099999999</v>
      </c>
      <c r="S1250" s="61">
        <f t="shared" si="93"/>
        <v>-7.6714355268477918E-2</v>
      </c>
      <c r="T1250" s="4">
        <v>5306</v>
      </c>
      <c r="U1250" s="62">
        <v>554745.73</v>
      </c>
      <c r="V1250" s="91">
        <v>5003199.9299999988</v>
      </c>
      <c r="W1250" s="51">
        <v>2737</v>
      </c>
      <c r="X1250" s="57">
        <f>'[7]From Apr 2018'!$IE$10</f>
        <v>149442297.53</v>
      </c>
      <c r="Y1250" s="61">
        <f t="shared" si="94"/>
        <v>-0.18025283270316717</v>
      </c>
      <c r="Z1250" s="57">
        <f>'[7]From Apr 2018'!$IE$18</f>
        <v>2058635.5799999998</v>
      </c>
      <c r="AA1250" s="59">
        <f t="shared" si="89"/>
        <v>9.1836363779437394E-2</v>
      </c>
    </row>
    <row r="1251" spans="1:27" s="63" customFormat="1" ht="13" x14ac:dyDescent="0.3">
      <c r="A1251" s="52">
        <v>44857</v>
      </c>
      <c r="B1251" s="86">
        <f t="shared" si="85"/>
        <v>23403060.397220001</v>
      </c>
      <c r="C1251" s="53">
        <f t="shared" si="86"/>
        <v>6.7303732380551429E-2</v>
      </c>
      <c r="D1251" s="54">
        <f>[5]Data!$AJ$1246</f>
        <v>17880066.469999999</v>
      </c>
      <c r="E1251" s="91">
        <f>[5]Data!$I$1246</f>
        <v>13142555.35</v>
      </c>
      <c r="F1251" s="55"/>
      <c r="G1251" s="53">
        <f t="shared" si="90"/>
        <v>0.15759009938606972</v>
      </c>
      <c r="H1251" s="56">
        <v>8019</v>
      </c>
      <c r="I1251" s="57">
        <f>'[6]Marketshare 2018'!$IF$13</f>
        <v>2238883793.23</v>
      </c>
      <c r="J1251" s="58">
        <f t="shared" si="91"/>
        <v>0.10835872195428253</v>
      </c>
      <c r="K1251" s="57">
        <f>'[6]Marketshare 2018'!$IF$67</f>
        <v>9071590.9822199997</v>
      </c>
      <c r="L1251" s="59">
        <f t="shared" si="87"/>
        <v>4.5020405106682239E-2</v>
      </c>
      <c r="M1251" s="57">
        <v>382</v>
      </c>
      <c r="N1251" s="57">
        <f>'[6]Marketshare 2018'!$IF$24</f>
        <v>210538565</v>
      </c>
      <c r="O1251" s="60">
        <f t="shared" si="92"/>
        <v>0.16556722969952409</v>
      </c>
      <c r="P1251" s="57">
        <f>'[6]Marketshare 2018'!$IF$77</f>
        <v>4070964.375</v>
      </c>
      <c r="Q1251" s="59">
        <f t="shared" si="88"/>
        <v>0.2148439526981672</v>
      </c>
      <c r="R1251" s="54">
        <v>1110233.21</v>
      </c>
      <c r="S1251" s="61">
        <f t="shared" si="93"/>
        <v>-4.909702163775731E-2</v>
      </c>
      <c r="T1251" s="4">
        <v>5306</v>
      </c>
      <c r="U1251" s="62">
        <v>772754.31</v>
      </c>
      <c r="V1251" s="91">
        <v>6427300.0500000017</v>
      </c>
      <c r="W1251" s="51">
        <v>2737</v>
      </c>
      <c r="X1251" s="57">
        <f>'[7]From Apr 2018'!$IF$10</f>
        <v>167841533.23000002</v>
      </c>
      <c r="Y1251" s="61">
        <f t="shared" si="94"/>
        <v>4.0871651285433463E-2</v>
      </c>
      <c r="Z1251" s="57">
        <f>'[7]From Apr 2018'!$IF$18</f>
        <v>1950217.4700000002</v>
      </c>
      <c r="AA1251" s="59">
        <f t="shared" si="89"/>
        <v>7.7462649141697204E-2</v>
      </c>
    </row>
    <row r="1252" spans="1:27" s="63" customFormat="1" ht="13" x14ac:dyDescent="0.3">
      <c r="A1252" s="52">
        <v>44864</v>
      </c>
      <c r="B1252" s="86">
        <f t="shared" si="85"/>
        <v>27873569.248299997</v>
      </c>
      <c r="C1252" s="53">
        <f t="shared" si="86"/>
        <v>0.59480897319194348</v>
      </c>
      <c r="D1252" s="54">
        <f>[5]Data!$AJ$1247</f>
        <v>17213859.240000002</v>
      </c>
      <c r="E1252" s="91">
        <f>[5]Data!$I$1247</f>
        <v>14227960.3062</v>
      </c>
      <c r="F1252" s="55"/>
      <c r="G1252" s="53">
        <f t="shared" si="90"/>
        <v>0.41235016932928259</v>
      </c>
      <c r="H1252" s="56">
        <v>8019</v>
      </c>
      <c r="I1252" s="57">
        <f>'[6]Marketshare 2018'!$IG$13</f>
        <v>2625350636.21</v>
      </c>
      <c r="J1252" s="58">
        <f t="shared" si="91"/>
        <v>0.29105161956721814</v>
      </c>
      <c r="K1252" s="57">
        <f>'[6]Marketshare 2018'!$IG$67</f>
        <v>10702334.733299999</v>
      </c>
      <c r="L1252" s="59">
        <f t="shared" si="87"/>
        <v>4.5294837470421637E-2</v>
      </c>
      <c r="M1252" s="57">
        <v>382</v>
      </c>
      <c r="N1252" s="57">
        <f>'[6]Marketshare 2018'!$IG$24</f>
        <v>240904415</v>
      </c>
      <c r="O1252" s="60">
        <f t="shared" si="92"/>
        <v>0.30160480771262077</v>
      </c>
      <c r="P1252" s="57">
        <f>'[6]Marketshare 2018'!$IG$77</f>
        <v>3525625.5749999997</v>
      </c>
      <c r="Q1252" s="59">
        <f t="shared" si="88"/>
        <v>0.16261062504811297</v>
      </c>
      <c r="R1252" s="54">
        <v>1350878.5000000002</v>
      </c>
      <c r="S1252" s="61">
        <f t="shared" si="93"/>
        <v>0.20891588266282812</v>
      </c>
      <c r="T1252" s="4">
        <v>5306</v>
      </c>
      <c r="U1252" s="62">
        <v>568573.3899999999</v>
      </c>
      <c r="V1252" s="91">
        <v>9190707.1700000018</v>
      </c>
      <c r="W1252" s="51">
        <v>2737</v>
      </c>
      <c r="X1252" s="57">
        <f>'[7]From Apr 2018'!$IG$10</f>
        <v>218084446.13</v>
      </c>
      <c r="Y1252" s="61">
        <f t="shared" si="94"/>
        <v>0.35516906895149414</v>
      </c>
      <c r="Z1252" s="57">
        <f>'[7]From Apr 2018'!$IG$18</f>
        <v>2535449.88</v>
      </c>
      <c r="AA1252" s="59">
        <f t="shared" si="89"/>
        <v>7.7506670007654432E-2</v>
      </c>
    </row>
    <row r="1253" spans="1:27" s="63" customFormat="1" ht="13" x14ac:dyDescent="0.3">
      <c r="A1253" s="52">
        <v>44871</v>
      </c>
      <c r="B1253" s="86">
        <f t="shared" si="85"/>
        <v>23302309.049819998</v>
      </c>
      <c r="C1253" s="53">
        <f t="shared" si="86"/>
        <v>1.60568681199873E-2</v>
      </c>
      <c r="D1253" s="54">
        <f>[5]Data!$AJ$1248</f>
        <v>25490607.990000002</v>
      </c>
      <c r="E1253" s="91">
        <f>[5]Data!$I$1248</f>
        <v>14421282.03562</v>
      </c>
      <c r="F1253" s="55"/>
      <c r="G1253" s="53">
        <f t="shared" si="90"/>
        <v>0.17513185497476069</v>
      </c>
      <c r="H1253" s="56">
        <v>8019</v>
      </c>
      <c r="I1253" s="57">
        <f>'[6]Marketshare 2018'!$IH$13</f>
        <v>2650347624.5300002</v>
      </c>
      <c r="J1253" s="58">
        <f t="shared" si="91"/>
        <v>0.12806699748553241</v>
      </c>
      <c r="K1253" s="57">
        <f>'[6]Marketshare 2018'!$IH$67</f>
        <v>10275404.129819999</v>
      </c>
      <c r="L1253" s="59">
        <f t="shared" si="87"/>
        <v>4.3077804564692353E-2</v>
      </c>
      <c r="M1253" s="57">
        <v>382</v>
      </c>
      <c r="N1253" s="57">
        <f>'[6]Marketshare 2018'!$IH$24</f>
        <v>264688335</v>
      </c>
      <c r="O1253" s="60">
        <f t="shared" si="92"/>
        <v>0.26234436550271423</v>
      </c>
      <c r="P1253" s="57">
        <f>'[6]Marketshare 2018'!$IH$77</f>
        <v>4145877.9</v>
      </c>
      <c r="Q1253" s="59">
        <f t="shared" si="88"/>
        <v>0.1740360412936218</v>
      </c>
      <c r="R1253" s="54">
        <v>1465259.34</v>
      </c>
      <c r="S1253" s="61">
        <f t="shared" si="93"/>
        <v>5.649621955219275E-2</v>
      </c>
      <c r="T1253" s="4">
        <v>5306</v>
      </c>
      <c r="U1253" s="62">
        <v>510496.87</v>
      </c>
      <c r="V1253" s="91">
        <v>4307018.1999999993</v>
      </c>
      <c r="W1253" s="51">
        <v>2737</v>
      </c>
      <c r="X1253" s="57">
        <f>'[7]From Apr 2018'!$IH$10</f>
        <v>221886285.44999999</v>
      </c>
      <c r="Y1253" s="61">
        <f t="shared" si="94"/>
        <v>0.10996483455931316</v>
      </c>
      <c r="Z1253" s="57">
        <f>'[7]From Apr 2018'!$IH$18</f>
        <v>2598252.61</v>
      </c>
      <c r="AA1253" s="59">
        <f t="shared" si="89"/>
        <v>7.806559126237636E-2</v>
      </c>
    </row>
    <row r="1254" spans="1:27" s="63" customFormat="1" ht="13" x14ac:dyDescent="0.3">
      <c r="A1254" s="52">
        <v>44878</v>
      </c>
      <c r="B1254" s="86">
        <f t="shared" si="85"/>
        <v>23784089.695179999</v>
      </c>
      <c r="C1254" s="53">
        <f t="shared" si="86"/>
        <v>8.1977159676305256E-4</v>
      </c>
      <c r="D1254" s="54">
        <f>[5]Data!$AJ$1249</f>
        <v>18113576.75</v>
      </c>
      <c r="E1254" s="91">
        <f>[5]Data!$I$1249</f>
        <v>13385064.187480001</v>
      </c>
      <c r="F1254" s="55"/>
      <c r="G1254" s="53">
        <f t="shared" si="90"/>
        <v>8.2912373187323363E-2</v>
      </c>
      <c r="H1254" s="56">
        <v>8019</v>
      </c>
      <c r="I1254" s="57">
        <f>'[6]Marketshare 2018'!$II$13</f>
        <v>2318413635.1100001</v>
      </c>
      <c r="J1254" s="58">
        <f t="shared" si="91"/>
        <v>0.10313105084963814</v>
      </c>
      <c r="K1254" s="57">
        <f>'[6]Marketshare 2018'!$II$67</f>
        <v>8665628.2201799992</v>
      </c>
      <c r="L1254" s="59">
        <f t="shared" si="87"/>
        <v>4.1530448468670968E-2</v>
      </c>
      <c r="M1254" s="57">
        <v>382</v>
      </c>
      <c r="N1254" s="57">
        <f>'[6]Marketshare 2018'!$II$24</f>
        <v>273695120</v>
      </c>
      <c r="O1254" s="60">
        <f t="shared" si="92"/>
        <v>0.47071855689254027</v>
      </c>
      <c r="P1254" s="57">
        <f>'[6]Marketshare 2018'!$II$77</f>
        <v>4719435.9749999996</v>
      </c>
      <c r="Q1254" s="59">
        <f t="shared" si="88"/>
        <v>0.19159339596555466</v>
      </c>
      <c r="R1254" s="54">
        <v>1146927.8899999999</v>
      </c>
      <c r="S1254" s="61">
        <f t="shared" si="93"/>
        <v>-0.10541812655695904</v>
      </c>
      <c r="T1254" s="4">
        <v>5306</v>
      </c>
      <c r="U1254" s="62">
        <v>914007.87</v>
      </c>
      <c r="V1254" s="91">
        <v>6417887.0599999996</v>
      </c>
      <c r="W1254" s="51">
        <v>2737</v>
      </c>
      <c r="X1254" s="57">
        <f>'[7]From Apr 2018'!$II$10</f>
        <v>186936728.07999998</v>
      </c>
      <c r="Y1254" s="61">
        <f t="shared" si="94"/>
        <v>1.4642822003843259E-2</v>
      </c>
      <c r="Z1254" s="57">
        <f>'[7]From Apr 2018'!$II$18</f>
        <v>1920202.6800000002</v>
      </c>
      <c r="AA1254" s="59">
        <f t="shared" si="89"/>
        <v>6.8479593772079045E-2</v>
      </c>
    </row>
    <row r="1255" spans="1:27" s="63" customFormat="1" ht="13" x14ac:dyDescent="0.3">
      <c r="A1255" s="52">
        <v>44885</v>
      </c>
      <c r="B1255" s="86">
        <f t="shared" si="85"/>
        <v>22563366.428739998</v>
      </c>
      <c r="C1255" s="53">
        <f t="shared" si="86"/>
        <v>4.8815429097210261E-2</v>
      </c>
      <c r="D1255" s="54">
        <f>[5]Data!$AJ$1250</f>
        <v>19932916.560000002</v>
      </c>
      <c r="E1255" s="91">
        <f>[5]Data!$I$1250</f>
        <v>14090158.708239999</v>
      </c>
      <c r="F1255" s="55"/>
      <c r="G1255" s="53">
        <f t="shared" si="90"/>
        <v>0.1778222710256363</v>
      </c>
      <c r="H1255" s="56">
        <v>8019</v>
      </c>
      <c r="I1255" s="57">
        <f>'[6]Marketshare 2018'!$IJ$13</f>
        <v>2337926933.3899999</v>
      </c>
      <c r="J1255" s="58">
        <f t="shared" si="91"/>
        <v>0.15508693041828803</v>
      </c>
      <c r="K1255" s="57">
        <f>'[6]Marketshare 2018'!$IJ$67</f>
        <v>8993492.6837399993</v>
      </c>
      <c r="L1255" s="59">
        <f t="shared" si="87"/>
        <v>4.2742010051231412E-2</v>
      </c>
      <c r="M1255" s="57">
        <v>382</v>
      </c>
      <c r="N1255" s="57">
        <f>'[6]Marketshare 2018'!$IJ$24</f>
        <v>264464245</v>
      </c>
      <c r="O1255" s="60">
        <f t="shared" si="92"/>
        <v>0.38633703589533619</v>
      </c>
      <c r="P1255" s="57">
        <f>'[6]Marketshare 2018'!$IJ$77</f>
        <v>5096666.0249999994</v>
      </c>
      <c r="Q1255" s="59">
        <f t="shared" si="88"/>
        <v>0.21412959812393539</v>
      </c>
      <c r="R1255" s="54">
        <v>1145030.3299999998</v>
      </c>
      <c r="S1255" s="61">
        <f t="shared" si="93"/>
        <v>6.7868596209876175E-2</v>
      </c>
      <c r="T1255" s="4">
        <v>5306</v>
      </c>
      <c r="U1255" s="62">
        <v>515083.69</v>
      </c>
      <c r="V1255" s="91">
        <v>5048197.4700000007</v>
      </c>
      <c r="W1255" s="51">
        <v>2737</v>
      </c>
      <c r="X1255" s="57">
        <f>'[7]From Apr 2018'!$IJ$10</f>
        <v>179095909.63</v>
      </c>
      <c r="Y1255" s="61">
        <f t="shared" si="94"/>
        <v>8.7481612542203324E-2</v>
      </c>
      <c r="Z1255" s="57">
        <f>'[7]From Apr 2018'!$IJ$18</f>
        <v>1764896.23</v>
      </c>
      <c r="AA1255" s="59">
        <f t="shared" si="89"/>
        <v>6.5696502454882261E-2</v>
      </c>
    </row>
    <row r="1256" spans="1:27" s="63" customFormat="1" ht="13" x14ac:dyDescent="0.3">
      <c r="A1256" s="52">
        <v>44892</v>
      </c>
      <c r="B1256" s="86">
        <f t="shared" si="85"/>
        <v>27699777.226</v>
      </c>
      <c r="C1256" s="53">
        <f t="shared" si="86"/>
        <v>0.16770620204760012</v>
      </c>
      <c r="D1256" s="54">
        <f>[5]Data!$AJ$1251</f>
        <v>18930980</v>
      </c>
      <c r="E1256" s="91">
        <f>[5]Data!$I$1251</f>
        <v>13956039.8444</v>
      </c>
      <c r="F1256" s="55"/>
      <c r="G1256" s="53">
        <f t="shared" si="90"/>
        <v>0.16255024228064641</v>
      </c>
      <c r="H1256" s="56">
        <v>8019</v>
      </c>
      <c r="I1256" s="57">
        <f>'[6]Marketshare 2018'!$IK$13</f>
        <v>2424478077.4300003</v>
      </c>
      <c r="J1256" s="58">
        <f t="shared" si="91"/>
        <v>0.19750880916266556</v>
      </c>
      <c r="K1256" s="57">
        <f>'[6]Marketshare 2018'!$IK$67</f>
        <v>9990493.3709999993</v>
      </c>
      <c r="L1256" s="59">
        <f t="shared" si="87"/>
        <v>4.5785310633812054E-2</v>
      </c>
      <c r="M1256" s="57">
        <v>382</v>
      </c>
      <c r="N1256" s="57">
        <f>'[6]Marketshare 2018'!$IK$24</f>
        <v>228663935</v>
      </c>
      <c r="O1256" s="60">
        <f t="shared" si="92"/>
        <v>0.17565310388080957</v>
      </c>
      <c r="P1256" s="57">
        <f>'[6]Marketshare 2018'!$IK$77</f>
        <v>3965546.4749999996</v>
      </c>
      <c r="Q1256" s="59">
        <f t="shared" si="88"/>
        <v>0.19269163499700992</v>
      </c>
      <c r="R1256" s="54">
        <v>1418495.7900000003</v>
      </c>
      <c r="S1256" s="61">
        <f t="shared" si="93"/>
        <v>0.36913191672946843</v>
      </c>
      <c r="T1256" s="4">
        <v>5306</v>
      </c>
      <c r="U1256" s="62">
        <v>487292.8</v>
      </c>
      <c r="V1256" s="91">
        <v>9357566.9900000002</v>
      </c>
      <c r="W1256" s="51">
        <v>2737</v>
      </c>
      <c r="X1256" s="57">
        <f>'[7]From Apr 2018'!$IK$10</f>
        <v>205791379.01999998</v>
      </c>
      <c r="Y1256" s="61">
        <f t="shared" si="94"/>
        <v>0.27084433621167792</v>
      </c>
      <c r="Z1256" s="57">
        <f>'[7]From Apr 2018'!$IK$18</f>
        <v>2480381.7999999998</v>
      </c>
      <c r="AA1256" s="59">
        <f t="shared" si="89"/>
        <v>8.0352630636969569E-2</v>
      </c>
    </row>
    <row r="1257" spans="1:27" s="63" customFormat="1" ht="13" x14ac:dyDescent="0.3">
      <c r="A1257" s="52">
        <v>44899</v>
      </c>
      <c r="B1257" s="86">
        <f t="shared" si="85"/>
        <v>25371065.420279998</v>
      </c>
      <c r="C1257" s="53">
        <f t="shared" si="86"/>
        <v>0.18130150025606828</v>
      </c>
      <c r="D1257" s="54">
        <f>[5]Data!$AJ$1252</f>
        <v>16563005</v>
      </c>
      <c r="E1257" s="91">
        <f>[5]Data!$I$1252</f>
        <v>12812226.24918</v>
      </c>
      <c r="F1257" s="55"/>
      <c r="G1257" s="53">
        <f t="shared" si="90"/>
        <v>3.9783837353069895E-2</v>
      </c>
      <c r="H1257" s="56">
        <v>8019</v>
      </c>
      <c r="I1257" s="57">
        <f>'[6]Marketshare 2018'!$IL$13</f>
        <v>2428784596.4700003</v>
      </c>
      <c r="J1257" s="58">
        <f t="shared" si="91"/>
        <v>7.0343119298825307E-2</v>
      </c>
      <c r="K1257" s="57">
        <f>'[6]Marketshare 2018'!$IL$67</f>
        <v>9245649.0934800003</v>
      </c>
      <c r="L1257" s="59">
        <f t="shared" si="87"/>
        <v>4.2296642741108927E-2</v>
      </c>
      <c r="M1257" s="57">
        <v>382</v>
      </c>
      <c r="N1257" s="57">
        <f>'[6]Marketshare 2018'!$IL$24</f>
        <v>230835725</v>
      </c>
      <c r="O1257" s="60">
        <f t="shared" si="92"/>
        <v>0.21373920492037235</v>
      </c>
      <c r="P1257" s="57">
        <f>'[6]Marketshare 2018'!$IL$77</f>
        <v>3566577.15</v>
      </c>
      <c r="Q1257" s="59">
        <f t="shared" si="88"/>
        <v>0.17167461838933293</v>
      </c>
      <c r="R1257" s="54">
        <v>1582657.3168000004</v>
      </c>
      <c r="S1257" s="61">
        <f t="shared" si="93"/>
        <v>0.33205525703089478</v>
      </c>
      <c r="T1257" s="4">
        <v>5306</v>
      </c>
      <c r="U1257" s="62">
        <v>520408.4</v>
      </c>
      <c r="V1257" s="91">
        <v>7728320.2099999981</v>
      </c>
      <c r="W1257" s="51">
        <v>2737</v>
      </c>
      <c r="X1257" s="57">
        <f>'[7]From Apr 2018'!$IL$10</f>
        <v>236747713.99000001</v>
      </c>
      <c r="Y1257" s="61">
        <f t="shared" si="94"/>
        <v>0.21995622578255025</v>
      </c>
      <c r="Z1257" s="57">
        <f>'[7]From Apr 2018'!$IL$18</f>
        <v>2727453.25</v>
      </c>
      <c r="AA1257" s="59">
        <f t="shared" si="89"/>
        <v>7.6803367433717656E-2</v>
      </c>
    </row>
    <row r="1258" spans="1:27" s="63" customFormat="1" ht="13" x14ac:dyDescent="0.3">
      <c r="A1258" s="52">
        <v>44906</v>
      </c>
      <c r="B1258" s="86">
        <f t="shared" si="85"/>
        <v>26989157.24594</v>
      </c>
      <c r="C1258" s="53">
        <f t="shared" si="86"/>
        <v>0.17090629570796612</v>
      </c>
      <c r="D1258" s="54">
        <f>[5]Data!$AJ$1253</f>
        <v>12911432</v>
      </c>
      <c r="E1258" s="91">
        <f>[5]Data!$I$1253</f>
        <v>15750495.896199999</v>
      </c>
      <c r="F1258" s="55"/>
      <c r="G1258" s="53">
        <f t="shared" si="90"/>
        <v>0.46532659412415578</v>
      </c>
      <c r="H1258" s="56">
        <v>8019</v>
      </c>
      <c r="I1258" s="57">
        <f>'[6]Marketshare 2018'!$IM$13</f>
        <v>2419092074.3699999</v>
      </c>
      <c r="J1258" s="58">
        <f t="shared" si="91"/>
        <v>6.0465056750827584E-2</v>
      </c>
      <c r="K1258" s="57">
        <f>'[6]Marketshare 2018'!$IM$67</f>
        <v>10396185.741539998</v>
      </c>
      <c r="L1258" s="59">
        <f t="shared" si="87"/>
        <v>4.7750631788615522E-2</v>
      </c>
      <c r="M1258" s="57">
        <v>382</v>
      </c>
      <c r="N1258" s="57">
        <f>'[6]Marketshare 2018'!$IM$24</f>
        <v>241624680</v>
      </c>
      <c r="O1258" s="60">
        <f t="shared" si="92"/>
        <v>0.24647021479063902</v>
      </c>
      <c r="P1258" s="57">
        <f>'[6]Marketshare 2018'!$IM$77</f>
        <v>5354310.1499999994</v>
      </c>
      <c r="Q1258" s="59">
        <f t="shared" si="88"/>
        <v>0.2462179567087269</v>
      </c>
      <c r="R1258" s="54">
        <v>1398178.5044</v>
      </c>
      <c r="S1258" s="61">
        <f t="shared" si="93"/>
        <v>8.0832725057742305E-3</v>
      </c>
      <c r="T1258" s="4">
        <v>5306</v>
      </c>
      <c r="U1258" s="62">
        <v>559019.28</v>
      </c>
      <c r="V1258" s="91">
        <v>6816276.8399999989</v>
      </c>
      <c r="W1258" s="51">
        <v>2737</v>
      </c>
      <c r="X1258" s="57">
        <f>'[7]From Apr 2018'!$IM$10</f>
        <v>209371162.78</v>
      </c>
      <c r="Y1258" s="61">
        <f t="shared" si="94"/>
        <v>-4.6262127359679606E-2</v>
      </c>
      <c r="Z1258" s="57">
        <f>'[7]From Apr 2018'!$IM$18</f>
        <v>2465186.73</v>
      </c>
      <c r="AA1258" s="59">
        <f t="shared" si="89"/>
        <v>7.8494946399418383E-2</v>
      </c>
    </row>
    <row r="1259" spans="1:27" s="63" customFormat="1" ht="13" x14ac:dyDescent="0.3">
      <c r="A1259" s="52">
        <v>44913</v>
      </c>
      <c r="B1259" s="86">
        <f t="shared" si="85"/>
        <v>24786920.092900001</v>
      </c>
      <c r="C1259" s="53">
        <f t="shared" si="86"/>
        <v>6.7978319318440228E-2</v>
      </c>
      <c r="D1259" s="54">
        <f>[5]Data!$AJ$1254</f>
        <v>11490369.08</v>
      </c>
      <c r="E1259" s="91">
        <f>[5]Data!$I$1254</f>
        <v>15104826.270000001</v>
      </c>
      <c r="F1259" s="55"/>
      <c r="G1259" s="53">
        <f t="shared" si="90"/>
        <v>0.31473983989099774</v>
      </c>
      <c r="H1259" s="56">
        <v>8019</v>
      </c>
      <c r="I1259" s="57">
        <f>'[6]Marketshare 2018'!$IN$13</f>
        <v>2631163962.5900002</v>
      </c>
      <c r="J1259" s="58">
        <f t="shared" si="91"/>
        <v>0.22593266737106221</v>
      </c>
      <c r="K1259" s="57">
        <f>'[6]Marketshare 2018'!$IN$67</f>
        <v>10627141.0779</v>
      </c>
      <c r="L1259" s="59">
        <f t="shared" si="87"/>
        <v>4.4877228097092048E-2</v>
      </c>
      <c r="M1259" s="57">
        <v>382</v>
      </c>
      <c r="N1259" s="57">
        <f>'[6]Marketshare 2018'!$IN$24</f>
        <v>242669730</v>
      </c>
      <c r="O1259" s="60">
        <f t="shared" si="92"/>
        <v>0.36472389237885738</v>
      </c>
      <c r="P1259" s="57">
        <f>'[6]Marketshare 2018'!$IN$77</f>
        <v>4477865.1749999998</v>
      </c>
      <c r="Q1259" s="59">
        <f t="shared" si="88"/>
        <v>0.20502786853556065</v>
      </c>
      <c r="R1259" s="54">
        <v>1599335.83</v>
      </c>
      <c r="S1259" s="61">
        <f t="shared" si="93"/>
        <v>0.37357765583015223</v>
      </c>
      <c r="T1259" s="4">
        <v>5306</v>
      </c>
      <c r="U1259" s="62">
        <v>676529.28</v>
      </c>
      <c r="V1259" s="91">
        <v>4686834.38</v>
      </c>
      <c r="W1259" s="51">
        <v>2737</v>
      </c>
      <c r="X1259" s="57">
        <f>'[7]From Apr 2018'!$IN$10</f>
        <v>232566666.47999996</v>
      </c>
      <c r="Y1259" s="61">
        <f t="shared" si="94"/>
        <v>0.19681543033229243</v>
      </c>
      <c r="Z1259" s="57">
        <f>'[7]From Apr 2018'!$IN$18</f>
        <v>2719214.35</v>
      </c>
      <c r="AA1259" s="59">
        <f t="shared" si="89"/>
        <v>7.7947953337610537E-2</v>
      </c>
    </row>
    <row r="1260" spans="1:27" s="63" customFormat="1" ht="13" x14ac:dyDescent="0.3">
      <c r="A1260" s="52">
        <v>44920</v>
      </c>
      <c r="B1260" s="86">
        <f t="shared" si="85"/>
        <v>22032573.270780001</v>
      </c>
      <c r="C1260" s="53">
        <f t="shared" si="86"/>
        <v>-6.8630539481133068E-2</v>
      </c>
      <c r="D1260" s="54">
        <f>[5]Data!$AJ$1255</f>
        <v>15437605</v>
      </c>
      <c r="E1260" s="91">
        <f>[5]Data!$I$1255</f>
        <v>13215104.440000001</v>
      </c>
      <c r="F1260" s="55"/>
      <c r="G1260" s="53">
        <f t="shared" si="90"/>
        <v>4.6808705466521605E-2</v>
      </c>
      <c r="H1260" s="56">
        <v>8019</v>
      </c>
      <c r="I1260" s="57">
        <f>'[6]Marketshare 2018'!$IO$13</f>
        <v>2483619659.73</v>
      </c>
      <c r="J1260" s="58">
        <f t="shared" si="91"/>
        <v>-4.075186772690742E-2</v>
      </c>
      <c r="K1260" s="57">
        <f>'[6]Marketshare 2018'!$IO$67</f>
        <v>9651990.5407800004</v>
      </c>
      <c r="L1260" s="59">
        <f t="shared" si="87"/>
        <v>4.3180661306916369E-2</v>
      </c>
      <c r="M1260" s="57">
        <v>382</v>
      </c>
      <c r="N1260" s="57">
        <f>'[6]Marketshare 2018'!$IO$24</f>
        <v>246542495</v>
      </c>
      <c r="O1260" s="60">
        <f t="shared" si="92"/>
        <v>0.22291824506708235</v>
      </c>
      <c r="P1260" s="57">
        <f>'[6]Marketshare 2018'!$IO$77</f>
        <v>3400902</v>
      </c>
      <c r="Q1260" s="59">
        <f t="shared" si="88"/>
        <v>0.15327094016794143</v>
      </c>
      <c r="R1260" s="54">
        <v>1405486.02</v>
      </c>
      <c r="S1260" s="61">
        <f t="shared" si="93"/>
        <v>8.4907361999858377E-2</v>
      </c>
      <c r="T1260" s="4">
        <v>5306</v>
      </c>
      <c r="U1260" s="62">
        <v>375388.88</v>
      </c>
      <c r="V1260" s="91">
        <v>4546550.99</v>
      </c>
      <c r="W1260" s="51">
        <v>2737</v>
      </c>
      <c r="X1260" s="57">
        <f>'[7]From Apr 2018'!$IO$10</f>
        <v>223227971.34</v>
      </c>
      <c r="Y1260" s="61">
        <f t="shared" si="94"/>
        <v>2.5180768094084538E-2</v>
      </c>
      <c r="Z1260" s="57">
        <f>'[7]From Apr 2018'!$IO$18</f>
        <v>2652254.84</v>
      </c>
      <c r="AA1260" s="59">
        <f t="shared" si="89"/>
        <v>7.9209154781065591E-2</v>
      </c>
    </row>
    <row r="1261" spans="1:27" s="63" customFormat="1" ht="13" x14ac:dyDescent="0.3">
      <c r="A1261" s="52">
        <v>44927</v>
      </c>
      <c r="B1261" s="86">
        <f t="shared" si="85"/>
        <v>22638119.702659998</v>
      </c>
      <c r="C1261" s="53">
        <f t="shared" si="86"/>
        <v>4.4792310243175315E-2</v>
      </c>
      <c r="D1261" s="54">
        <f>[5]Data!$AJ$1256</f>
        <v>26465976.300000001</v>
      </c>
      <c r="E1261" s="91">
        <f>[5]Data!$I$1256</f>
        <v>14802396.062200001</v>
      </c>
      <c r="F1261" s="55"/>
      <c r="G1261" s="53">
        <f t="shared" si="90"/>
        <v>0.42773347900422376</v>
      </c>
      <c r="H1261" s="56">
        <v>8019</v>
      </c>
      <c r="I1261" s="57">
        <f>'[6]Marketshare 2018'!$IP$13</f>
        <v>2704032173.6199999</v>
      </c>
      <c r="J1261" s="58">
        <f t="shared" si="91"/>
        <v>0.20725698383086799</v>
      </c>
      <c r="K1261" s="57">
        <f>'[6]Marketshare 2018'!$IP$67</f>
        <v>10312481.24766</v>
      </c>
      <c r="L1261" s="59">
        <f t="shared" si="87"/>
        <v>4.2374911841600922E-2</v>
      </c>
      <c r="M1261" s="57">
        <v>382</v>
      </c>
      <c r="N1261" s="57">
        <f>'[6]Marketshare 2018'!$IP$24</f>
        <v>245400910</v>
      </c>
      <c r="O1261" s="60">
        <f t="shared" si="92"/>
        <v>0.22037270909627593</v>
      </c>
      <c r="P1261" s="57">
        <f>'[6]Marketshare 2018'!$IP$77</f>
        <v>4489914.8250000002</v>
      </c>
      <c r="Q1261" s="59">
        <f t="shared" si="88"/>
        <v>0.20329159537346461</v>
      </c>
      <c r="R1261" s="54">
        <v>1245666.3999999999</v>
      </c>
      <c r="S1261" s="61">
        <f t="shared" si="93"/>
        <v>0.12675042238225021</v>
      </c>
      <c r="T1261" s="4">
        <v>5306</v>
      </c>
      <c r="U1261" s="62">
        <v>505773.24000000005</v>
      </c>
      <c r="V1261" s="91">
        <v>4131905.8099999996</v>
      </c>
      <c r="W1261" s="51">
        <v>2737</v>
      </c>
      <c r="X1261" s="57">
        <f>'[7]From Apr 2018'!$IP$10</f>
        <v>164209557.45999998</v>
      </c>
      <c r="Y1261" s="61">
        <f t="shared" si="94"/>
        <v>-0.12281732949427326</v>
      </c>
      <c r="Z1261" s="57">
        <f>'[7]From Apr 2018'!$IP$18</f>
        <v>1952378.18</v>
      </c>
      <c r="AA1261" s="59">
        <f t="shared" si="89"/>
        <v>7.9263684371744816E-2</v>
      </c>
    </row>
    <row r="1262" spans="1:27" s="63" customFormat="1" ht="13" x14ac:dyDescent="0.3">
      <c r="A1262" s="52">
        <v>44934</v>
      </c>
      <c r="B1262" s="86">
        <f t="shared" si="85"/>
        <v>28099809.890080001</v>
      </c>
      <c r="C1262" s="53">
        <f t="shared" si="86"/>
        <v>0.23107868352981553</v>
      </c>
      <c r="D1262" s="54">
        <f>[5]Data!$AJ$1257</f>
        <v>18907184</v>
      </c>
      <c r="E1262" s="91">
        <f>[5]Data!$I$1257</f>
        <v>16303089.875779999</v>
      </c>
      <c r="F1262" s="55"/>
      <c r="G1262" s="53">
        <f t="shared" si="90"/>
        <v>0.2231666550239344</v>
      </c>
      <c r="H1262" s="56">
        <v>8019</v>
      </c>
      <c r="I1262" s="57">
        <f>'[6]Marketshare 2018'!$IQ$13</f>
        <v>2482009488.7799997</v>
      </c>
      <c r="J1262" s="58">
        <f t="shared" si="91"/>
        <v>1.0753936018510935E-2</v>
      </c>
      <c r="K1262" s="57">
        <f>'[6]Marketshare 2018'!$IQ$67</f>
        <v>10369454.68008</v>
      </c>
      <c r="L1262" s="59">
        <f t="shared" si="87"/>
        <v>4.6420516775958438E-2</v>
      </c>
      <c r="M1262" s="57">
        <v>382</v>
      </c>
      <c r="N1262" s="57">
        <f>'[6]Marketshare 2018'!$IQ$24</f>
        <v>261390095</v>
      </c>
      <c r="O1262" s="60">
        <f t="shared" si="92"/>
        <v>0.44096429743368803</v>
      </c>
      <c r="P1262" s="57">
        <f>'[6]Marketshare 2018'!$IQ$77</f>
        <v>5933635.2000000002</v>
      </c>
      <c r="Q1262" s="59">
        <f t="shared" si="88"/>
        <v>0.25222562469323867</v>
      </c>
      <c r="R1262" s="54">
        <v>1230732.3899999997</v>
      </c>
      <c r="S1262" s="61">
        <f t="shared" si="93"/>
        <v>0.13436513387188609</v>
      </c>
      <c r="T1262" s="4">
        <v>5306</v>
      </c>
      <c r="U1262" s="62">
        <v>393358.72</v>
      </c>
      <c r="V1262" s="91">
        <v>8176902.1800000044</v>
      </c>
      <c r="W1262" s="51">
        <v>2737</v>
      </c>
      <c r="X1262" s="57">
        <f>'[7]From Apr 2018'!$IQ$10</f>
        <v>176129250.44999999</v>
      </c>
      <c r="Y1262" s="61">
        <f t="shared" si="94"/>
        <v>0.17710814413582199</v>
      </c>
      <c r="Z1262" s="57">
        <f>'[7]From Apr 2018'!$IQ$18</f>
        <v>1995726.72</v>
      </c>
      <c r="AA1262" s="59">
        <f t="shared" si="89"/>
        <v>7.5540234038394508E-2</v>
      </c>
    </row>
    <row r="1263" spans="1:27" s="63" customFormat="1" ht="13" x14ac:dyDescent="0.3">
      <c r="A1263" s="52">
        <v>44941</v>
      </c>
      <c r="B1263" s="86">
        <f t="shared" si="85"/>
        <v>22349742.497820001</v>
      </c>
      <c r="C1263" s="53">
        <f t="shared" si="86"/>
        <v>-5.3585549943387045E-2</v>
      </c>
      <c r="D1263" s="54">
        <f>[5]Data!$AJ$1258</f>
        <v>13245004</v>
      </c>
      <c r="E1263" s="91">
        <f>[5]Data!$I$1258</f>
        <v>11862028.55632</v>
      </c>
      <c r="F1263" s="55"/>
      <c r="G1263" s="53">
        <f t="shared" si="90"/>
        <v>-8.0762976425333144E-2</v>
      </c>
      <c r="H1263" s="56">
        <v>8019</v>
      </c>
      <c r="I1263" s="57">
        <f>'[6]Marketshare 2018'!$IR$13</f>
        <v>2170307022.46</v>
      </c>
      <c r="J1263" s="58">
        <f t="shared" si="91"/>
        <v>-0.15300028610392424</v>
      </c>
      <c r="K1263" s="57">
        <f>'[6]Marketshare 2018'!$IR$67</f>
        <v>8242924.7878199983</v>
      </c>
      <c r="L1263" s="59">
        <f t="shared" si="87"/>
        <v>4.22005053894111E-2</v>
      </c>
      <c r="M1263" s="57">
        <v>382</v>
      </c>
      <c r="N1263" s="57">
        <f>'[6]Marketshare 2018'!$IR$24</f>
        <v>214151209</v>
      </c>
      <c r="O1263" s="60">
        <f t="shared" si="92"/>
        <v>7.7780696243908931E-2</v>
      </c>
      <c r="P1263" s="57">
        <f>'[6]Marketshare 2018'!$IR$77</f>
        <v>3619103.76</v>
      </c>
      <c r="Q1263" s="59">
        <f t="shared" si="88"/>
        <v>0.18777509680087773</v>
      </c>
      <c r="R1263" s="54">
        <v>1016110.4400000001</v>
      </c>
      <c r="S1263" s="61">
        <f t="shared" si="93"/>
        <v>-0.20846470566675712</v>
      </c>
      <c r="T1263" s="4">
        <v>5306</v>
      </c>
      <c r="U1263" s="62">
        <v>1172549.94</v>
      </c>
      <c r="V1263" s="91">
        <v>6353946.8100000005</v>
      </c>
      <c r="W1263" s="51">
        <v>2737</v>
      </c>
      <c r="X1263" s="57">
        <f>'[7]From Apr 2018'!$IR$10</f>
        <v>170476639.94</v>
      </c>
      <c r="Y1263" s="61">
        <f t="shared" si="94"/>
        <v>7.6788518658028604E-3</v>
      </c>
      <c r="Z1263" s="57">
        <f>'[7]From Apr 2018'!$IR$18</f>
        <v>1945106.76</v>
      </c>
      <c r="AA1263" s="59">
        <f t="shared" si="89"/>
        <v>7.6065426938048089E-2</v>
      </c>
    </row>
    <row r="1264" spans="1:27" s="63" customFormat="1" ht="13" x14ac:dyDescent="0.3">
      <c r="A1264" s="52">
        <v>44948</v>
      </c>
      <c r="B1264" s="86">
        <f t="shared" ref="B1264:B1327" si="95">+K1264+P1264+R1264+U1264+V1264+Z1264</f>
        <v>17776755.57317999</v>
      </c>
      <c r="C1264" s="53">
        <f t="shared" si="86"/>
        <v>-0.20439079490981882</v>
      </c>
      <c r="D1264" s="54">
        <f>[5]Data!$AJ$1259</f>
        <v>19426983.620000001</v>
      </c>
      <c r="E1264" s="91">
        <f>[5]Data!$I$1259</f>
        <v>10598729.73</v>
      </c>
      <c r="F1264" s="55"/>
      <c r="G1264" s="53">
        <f t="shared" si="90"/>
        <v>-7.2256917753416028E-2</v>
      </c>
      <c r="H1264" s="56">
        <v>8019</v>
      </c>
      <c r="I1264" s="57">
        <f>'[6]Marketshare 2018'!$IS$13</f>
        <v>2191184686.7800002</v>
      </c>
      <c r="J1264" s="58">
        <f t="shared" si="91"/>
        <v>-4.9460270097912207E-2</v>
      </c>
      <c r="K1264" s="57">
        <f>'[6]Marketshare 2018'!$IS$67</f>
        <v>7874379.1081800004</v>
      </c>
      <c r="L1264" s="59">
        <f t="shared" si="87"/>
        <v>3.9929587738481903E-2</v>
      </c>
      <c r="M1264" s="57">
        <v>382</v>
      </c>
      <c r="N1264" s="57">
        <f>'[6]Marketshare 2018'!$IS$24</f>
        <v>205365050</v>
      </c>
      <c r="O1264" s="60">
        <f t="shared" si="92"/>
        <v>-5.9211698251771416E-2</v>
      </c>
      <c r="P1264" s="57">
        <f>'[6]Marketshare 2018'!$IS$77</f>
        <v>2715594.5249999999</v>
      </c>
      <c r="Q1264" s="59">
        <f t="shared" si="88"/>
        <v>0.14692506100721617</v>
      </c>
      <c r="R1264" s="54">
        <v>1084037.08</v>
      </c>
      <c r="S1264" s="61">
        <f t="shared" si="93"/>
        <v>-1.76799330646078E-2</v>
      </c>
      <c r="T1264" s="4">
        <v>5306</v>
      </c>
      <c r="U1264" s="62">
        <v>0</v>
      </c>
      <c r="V1264" s="91">
        <v>4238531.6699999887</v>
      </c>
      <c r="W1264" s="51">
        <v>2737</v>
      </c>
      <c r="X1264" s="57">
        <f>'[7]From Apr 2018'!$IS$10</f>
        <v>158968324.46000001</v>
      </c>
      <c r="Y1264" s="61">
        <f t="shared" si="94"/>
        <v>-4.5225429749956914E-2</v>
      </c>
      <c r="Z1264" s="57">
        <f>'[7]From Apr 2018'!$IS$18</f>
        <v>1864213.19</v>
      </c>
      <c r="AA1264" s="59">
        <f t="shared" si="89"/>
        <v>7.8179649785895047E-2</v>
      </c>
    </row>
    <row r="1265" spans="1:27" s="63" customFormat="1" ht="13" x14ac:dyDescent="0.3">
      <c r="A1265" s="52">
        <v>44955</v>
      </c>
      <c r="B1265" s="86">
        <f t="shared" si="95"/>
        <v>24986296.669960018</v>
      </c>
      <c r="C1265" s="53">
        <f t="shared" si="86"/>
        <v>0.13298337168598495</v>
      </c>
      <c r="D1265" s="54">
        <f>[5]Data!$AJ$1260</f>
        <v>27056606</v>
      </c>
      <c r="E1265" s="91">
        <f>[5]Data!$I$1260</f>
        <v>13688103.9057</v>
      </c>
      <c r="F1265" s="55"/>
      <c r="G1265" s="53">
        <f t="shared" si="90"/>
        <v>0.12447708593304907</v>
      </c>
      <c r="H1265" s="56">
        <v>8019</v>
      </c>
      <c r="I1265" s="57">
        <f>'[6]Marketshare 2018'!$IT$13</f>
        <v>2565170728.7599998</v>
      </c>
      <c r="J1265" s="58">
        <f t="shared" si="91"/>
        <v>0.13946718307348727</v>
      </c>
      <c r="K1265" s="57">
        <f>'[6]Marketshare 2018'!$IT$67</f>
        <v>9948430.8849599995</v>
      </c>
      <c r="L1265" s="59">
        <f t="shared" si="87"/>
        <v>4.3091915756201526E-2</v>
      </c>
      <c r="M1265" s="57">
        <v>382</v>
      </c>
      <c r="N1265" s="57">
        <f>'[6]Marketshare 2018'!$IT$24</f>
        <v>240357770</v>
      </c>
      <c r="O1265" s="60">
        <f t="shared" si="92"/>
        <v>0.13938671879249664</v>
      </c>
      <c r="P1265" s="57">
        <f>'[6]Marketshare 2018'!$IT$77</f>
        <v>3739673.0249999999</v>
      </c>
      <c r="Q1265" s="59">
        <f t="shared" si="88"/>
        <v>0.17287530376072302</v>
      </c>
      <c r="R1265" s="54">
        <v>1414948.8499999999</v>
      </c>
      <c r="S1265" s="61">
        <f t="shared" si="93"/>
        <v>0.23137965901177115</v>
      </c>
      <c r="T1265" s="4">
        <v>5306</v>
      </c>
      <c r="U1265" s="62">
        <v>564438.93000000005</v>
      </c>
      <c r="V1265" s="91">
        <v>6940541.4800000191</v>
      </c>
      <c r="W1265" s="51">
        <v>2737</v>
      </c>
      <c r="X1265" s="57">
        <f>'[7]From Apr 2018'!$IT$10</f>
        <v>203003769.03000003</v>
      </c>
      <c r="Y1265" s="61">
        <f t="shared" si="94"/>
        <v>0.25164468062450385</v>
      </c>
      <c r="Z1265" s="57">
        <f>'[7]From Apr 2018'!$IT$18</f>
        <v>2378263.5</v>
      </c>
      <c r="AA1265" s="59">
        <f t="shared" si="89"/>
        <v>7.8102441524900576E-2</v>
      </c>
    </row>
    <row r="1266" spans="1:27" s="63" customFormat="1" ht="13" x14ac:dyDescent="0.3">
      <c r="A1266" s="52">
        <v>44962</v>
      </c>
      <c r="B1266" s="86">
        <f t="shared" si="95"/>
        <v>25641553.941119999</v>
      </c>
      <c r="C1266" s="53">
        <f t="shared" si="86"/>
        <v>4.9539021406745931E-3</v>
      </c>
      <c r="D1266" s="54">
        <f>[5]Data!$AJ$1261</f>
        <v>30808828</v>
      </c>
      <c r="E1266" s="91">
        <f>[5]Data!$I$1261</f>
        <v>12901972.915320002</v>
      </c>
      <c r="F1266" s="55"/>
      <c r="G1266" s="53">
        <f t="shared" si="90"/>
        <v>-0.12966475942909339</v>
      </c>
      <c r="H1266" s="56">
        <v>8019</v>
      </c>
      <c r="I1266" s="57">
        <f>'[6]Marketshare 2018'!$IU$13</f>
        <v>2599942041.1900005</v>
      </c>
      <c r="J1266" s="58">
        <f t="shared" si="91"/>
        <v>0.10013812947701939</v>
      </c>
      <c r="K1266" s="57">
        <f>'[6]Marketshare 2018'!$IU$67</f>
        <v>9232957.3111199997</v>
      </c>
      <c r="L1266" s="59">
        <f t="shared" si="87"/>
        <v>3.9457962117126662E-2</v>
      </c>
      <c r="M1266" s="57">
        <v>382</v>
      </c>
      <c r="N1266" s="57">
        <f>'[6]Marketshare 2018'!$IU$24</f>
        <v>231881430</v>
      </c>
      <c r="O1266" s="60">
        <f t="shared" si="92"/>
        <v>0.19188760694597673</v>
      </c>
      <c r="P1266" s="57">
        <f>'[6]Marketshare 2018'!$IU$77</f>
        <v>3669015.6</v>
      </c>
      <c r="Q1266" s="59">
        <f t="shared" si="88"/>
        <v>0.1758089899652594</v>
      </c>
      <c r="R1266" s="54">
        <v>1297323.7999999998</v>
      </c>
      <c r="S1266" s="61">
        <f t="shared" si="93"/>
        <v>-6.7950968783719534E-2</v>
      </c>
      <c r="T1266" s="4">
        <v>5306</v>
      </c>
      <c r="U1266" s="62">
        <v>715019.29</v>
      </c>
      <c r="V1266" s="91">
        <v>8137900.1599999992</v>
      </c>
      <c r="W1266" s="51">
        <v>2737</v>
      </c>
      <c r="X1266" s="57">
        <f>'[7]From Apr 2018'!$IU$10</f>
        <v>222240801.31000003</v>
      </c>
      <c r="Y1266" s="61">
        <f t="shared" si="94"/>
        <v>7.8167455131312513E-2</v>
      </c>
      <c r="Z1266" s="57">
        <f>'[7]From Apr 2018'!$IU$18</f>
        <v>2589337.7799999998</v>
      </c>
      <c r="AA1266" s="59">
        <f t="shared" si="89"/>
        <v>7.7673639425857879E-2</v>
      </c>
    </row>
    <row r="1267" spans="1:27" s="63" customFormat="1" ht="13" x14ac:dyDescent="0.3">
      <c r="A1267" s="52">
        <v>44969</v>
      </c>
      <c r="B1267" s="86">
        <f t="shared" si="95"/>
        <v>23483303.396540001</v>
      </c>
      <c r="C1267" s="53">
        <f t="shared" si="86"/>
        <v>3.3364380775873226E-3</v>
      </c>
      <c r="D1267" s="54">
        <f>[5]Data!$AJ$1262</f>
        <v>14177885.27</v>
      </c>
      <c r="E1267" s="91">
        <f>[5]Data!$I$1262</f>
        <v>15476220.487939999</v>
      </c>
      <c r="F1267" s="55"/>
      <c r="G1267" s="53">
        <f t="shared" si="90"/>
        <v>0.21939027851988757</v>
      </c>
      <c r="H1267" s="56">
        <v>8019</v>
      </c>
      <c r="I1267" s="57">
        <f>'[6]Marketshare 2018'!$IV$13</f>
        <v>2314539310.6400003</v>
      </c>
      <c r="J1267" s="58">
        <f t="shared" si="91"/>
        <v>-5.0130191834984017E-2</v>
      </c>
      <c r="K1267" s="57">
        <f>'[6]Marketshare 2018'!$IV$67</f>
        <v>10213833.861539999</v>
      </c>
      <c r="L1267" s="59">
        <f t="shared" si="87"/>
        <v>4.9032238244689538E-2</v>
      </c>
      <c r="M1267" s="57">
        <v>382</v>
      </c>
      <c r="N1267" s="57">
        <f>'[6]Marketshare 2018'!$IV$24</f>
        <v>240608330</v>
      </c>
      <c r="O1267" s="60">
        <f t="shared" si="92"/>
        <v>0.10441504004226565</v>
      </c>
      <c r="P1267" s="57">
        <f>'[6]Marketshare 2018'!$IV$77</f>
        <v>5262386.625</v>
      </c>
      <c r="Q1267" s="59">
        <f t="shared" si="88"/>
        <v>0.24301304323088066</v>
      </c>
      <c r="R1267" s="54">
        <v>1249315.17</v>
      </c>
      <c r="S1267" s="61">
        <f t="shared" si="93"/>
        <v>-9.4561785649178054E-2</v>
      </c>
      <c r="T1267" s="4">
        <v>5306</v>
      </c>
      <c r="U1267" s="62">
        <v>615546.12</v>
      </c>
      <c r="V1267" s="91">
        <v>3909714.09</v>
      </c>
      <c r="W1267" s="51">
        <v>2737</v>
      </c>
      <c r="X1267" s="57">
        <f>'[7]From Apr 2018'!$IV$10</f>
        <v>189810484.81999999</v>
      </c>
      <c r="Y1267" s="61">
        <f t="shared" si="94"/>
        <v>-6.5460587478944343E-2</v>
      </c>
      <c r="Z1267" s="57">
        <f>'[7]From Apr 2018'!$IV$18</f>
        <v>2232507.5300000003</v>
      </c>
      <c r="AA1267" s="59">
        <f t="shared" si="89"/>
        <v>7.841180927095498E-2</v>
      </c>
    </row>
    <row r="1268" spans="1:27" s="63" customFormat="1" ht="13" x14ac:dyDescent="0.3">
      <c r="A1268" s="52">
        <v>44976</v>
      </c>
      <c r="B1268" s="86">
        <f t="shared" si="95"/>
        <v>18968781.330799997</v>
      </c>
      <c r="C1268" s="53">
        <f t="shared" si="86"/>
        <v>-0.15595607722363891</v>
      </c>
      <c r="D1268" s="54">
        <f>[5]Data!$AJ$1263</f>
        <v>15722163.379999999</v>
      </c>
      <c r="E1268" s="91">
        <f>[5]Data!$I$1263</f>
        <v>10946429.01</v>
      </c>
      <c r="F1268" s="55"/>
      <c r="G1268" s="53">
        <f t="shared" si="90"/>
        <v>-7.2773255291083583E-2</v>
      </c>
      <c r="H1268" s="56">
        <v>8019</v>
      </c>
      <c r="I1268" s="57">
        <f>'[6]Marketshare 2018'!$IW$13</f>
        <v>2234335692.8299999</v>
      </c>
      <c r="J1268" s="58">
        <f t="shared" si="91"/>
        <v>3.113806513350692E-2</v>
      </c>
      <c r="K1268" s="57">
        <f>'[6]Marketshare 2018'!$IW$67</f>
        <v>8153343.8207999999</v>
      </c>
      <c r="L1268" s="59">
        <f t="shared" si="87"/>
        <v>4.054570197786872E-2</v>
      </c>
      <c r="M1268" s="57">
        <v>382</v>
      </c>
      <c r="N1268" s="57">
        <f>'[6]Marketshare 2018'!$IW$24</f>
        <v>233808970</v>
      </c>
      <c r="O1268" s="60">
        <f t="shared" si="92"/>
        <v>0.14291456572110328</v>
      </c>
      <c r="P1268" s="57">
        <f>'[6]Marketshare 2018'!$IW$77</f>
        <v>2793085.1999999997</v>
      </c>
      <c r="Q1268" s="59">
        <f t="shared" si="88"/>
        <v>0.13273348751333192</v>
      </c>
      <c r="R1268" s="54">
        <v>1219125.83</v>
      </c>
      <c r="S1268" s="61">
        <f t="shared" si="93"/>
        <v>-1.2789915007995978E-2</v>
      </c>
      <c r="T1268" s="4">
        <v>5306</v>
      </c>
      <c r="U1268" s="62">
        <v>589759.79</v>
      </c>
      <c r="V1268" s="91">
        <v>4152666.4199999971</v>
      </c>
      <c r="W1268" s="51">
        <v>2737</v>
      </c>
      <c r="X1268" s="57">
        <f>'[7]From Apr 2018'!$IW$10</f>
        <v>176866856.05000001</v>
      </c>
      <c r="Y1268" s="61">
        <f t="shared" si="94"/>
        <v>1.9742855887519006E-2</v>
      </c>
      <c r="Z1268" s="57">
        <f>'[7]From Apr 2018'!$IW$18</f>
        <v>2060800.27</v>
      </c>
      <c r="AA1268" s="59">
        <f t="shared" si="89"/>
        <v>7.7678027265791191E-2</v>
      </c>
    </row>
    <row r="1269" spans="1:27" s="63" customFormat="1" ht="13" x14ac:dyDescent="0.3">
      <c r="A1269" s="52">
        <v>44983</v>
      </c>
      <c r="B1269" s="86">
        <f t="shared" si="95"/>
        <v>24044170.101620022</v>
      </c>
      <c r="C1269" s="53">
        <f t="shared" si="86"/>
        <v>1.8088271763662123E-2</v>
      </c>
      <c r="D1269" s="54">
        <f>[5]Data!$AJ$1264</f>
        <v>30197271.800000001</v>
      </c>
      <c r="E1269" s="91">
        <f>[5]Data!$I$1264</f>
        <v>13614350.130420001</v>
      </c>
      <c r="F1269" s="55"/>
      <c r="G1269" s="53">
        <f t="shared" si="90"/>
        <v>0.10739071535611044</v>
      </c>
      <c r="H1269" s="56">
        <v>8019</v>
      </c>
      <c r="I1269" s="57">
        <f>'[6]Marketshare 2018'!$IX$13</f>
        <v>2543207718.0999999</v>
      </c>
      <c r="J1269" s="58">
        <f t="shared" si="91"/>
        <v>0.15445373037215426</v>
      </c>
      <c r="K1269" s="57">
        <f>'[6]Marketshare 2018'!$IX$67</f>
        <v>8789262.4816200007</v>
      </c>
      <c r="L1269" s="59">
        <f t="shared" si="87"/>
        <v>3.8399723043841455E-2</v>
      </c>
      <c r="M1269" s="57">
        <v>382</v>
      </c>
      <c r="N1269" s="57">
        <f>'[6]Marketshare 2018'!$IX$24</f>
        <v>265234780</v>
      </c>
      <c r="O1269" s="60">
        <f t="shared" si="92"/>
        <v>0.32087145965593011</v>
      </c>
      <c r="P1269" s="57">
        <f>'[6]Marketshare 2018'!$IX$77</f>
        <v>4825087.6499999994</v>
      </c>
      <c r="Q1269" s="59">
        <f t="shared" si="88"/>
        <v>0.20213067456688746</v>
      </c>
      <c r="R1269" s="54">
        <v>1134440.67</v>
      </c>
      <c r="S1269" s="61">
        <f t="shared" si="93"/>
        <v>5.1537890441635259E-2</v>
      </c>
      <c r="T1269" s="4">
        <v>5306</v>
      </c>
      <c r="U1269" s="62">
        <v>696788.86</v>
      </c>
      <c r="V1269" s="91">
        <v>6356388.8900000202</v>
      </c>
      <c r="W1269" s="51">
        <v>2737</v>
      </c>
      <c r="X1269" s="57">
        <f>'[7]From Apr 2018'!$IX$10</f>
        <v>188457896.90000001</v>
      </c>
      <c r="Y1269" s="61">
        <f t="shared" si="94"/>
        <v>0.10632704790010061</v>
      </c>
      <c r="Z1269" s="57">
        <f>'[7]From Apr 2018'!$IX$18</f>
        <v>2242201.5500000003</v>
      </c>
      <c r="AA1269" s="59">
        <f t="shared" si="89"/>
        <v>7.9317505815450579E-2</v>
      </c>
    </row>
    <row r="1270" spans="1:27" s="63" customFormat="1" ht="13" x14ac:dyDescent="0.3">
      <c r="A1270" s="52">
        <v>44990</v>
      </c>
      <c r="B1270" s="86">
        <f t="shared" si="95"/>
        <v>31904205.056199998</v>
      </c>
      <c r="C1270" s="53">
        <f t="shared" si="86"/>
        <v>0.38309314410989992</v>
      </c>
      <c r="D1270" s="54">
        <f>[5]Data!$AJ$1265</f>
        <v>21308485</v>
      </c>
      <c r="E1270" s="91">
        <f>[5]Data!$I$1265</f>
        <v>18208060.121599998</v>
      </c>
      <c r="F1270" s="55"/>
      <c r="G1270" s="53">
        <f t="shared" si="90"/>
        <v>0.43266005181400025</v>
      </c>
      <c r="H1270" s="56">
        <v>8019</v>
      </c>
      <c r="I1270" s="57">
        <f>'[6]Marketshare 2018'!$IY$13</f>
        <v>2559323182.5900002</v>
      </c>
      <c r="J1270" s="58">
        <f t="shared" si="91"/>
        <v>8.0222154397820766E-2</v>
      </c>
      <c r="K1270" s="57">
        <f>'[6]Marketshare 2018'!$IY$67</f>
        <v>9664516.4112</v>
      </c>
      <c r="L1270" s="59">
        <f t="shared" si="87"/>
        <v>4.195777868558568E-2</v>
      </c>
      <c r="M1270" s="57">
        <v>382</v>
      </c>
      <c r="N1270" s="57">
        <f>'[6]Marketshare 2018'!$IY$24</f>
        <v>294785080</v>
      </c>
      <c r="O1270" s="60">
        <f t="shared" si="92"/>
        <v>0.55391684352941684</v>
      </c>
      <c r="P1270" s="57">
        <f>'[6]Marketshare 2018'!$IY$77</f>
        <v>8438298.0749999993</v>
      </c>
      <c r="Q1270" s="59">
        <f t="shared" si="88"/>
        <v>0.31805838850460139</v>
      </c>
      <c r="R1270" s="54">
        <v>1403212.0999999999</v>
      </c>
      <c r="S1270" s="61">
        <f t="shared" si="93"/>
        <v>-1.8311803995664788E-2</v>
      </c>
      <c r="T1270" s="4">
        <v>5306</v>
      </c>
      <c r="U1270" s="62">
        <v>502603.9</v>
      </c>
      <c r="V1270" s="91">
        <v>9169090.3399999999</v>
      </c>
      <c r="W1270" s="51">
        <v>2737</v>
      </c>
      <c r="X1270" s="57">
        <f>'[7]From Apr 2018'!$IY$10</f>
        <v>232773597.93000001</v>
      </c>
      <c r="Y1270" s="61">
        <f t="shared" si="94"/>
        <v>0.21547408699165738</v>
      </c>
      <c r="Z1270" s="57">
        <f>'[7]From Apr 2018'!$IY$18</f>
        <v>2726484.23</v>
      </c>
      <c r="AA1270" s="59">
        <f t="shared" si="89"/>
        <v>7.8086869365654676E-2</v>
      </c>
    </row>
    <row r="1271" spans="1:27" s="63" customFormat="1" ht="13" x14ac:dyDescent="0.3">
      <c r="A1271" s="52">
        <v>44997</v>
      </c>
      <c r="B1271" s="86">
        <f t="shared" si="95"/>
        <v>22466494.946139999</v>
      </c>
      <c r="C1271" s="53">
        <f t="shared" si="86"/>
        <v>-4.7217955383770049E-2</v>
      </c>
      <c r="D1271" s="54">
        <f>[5]Data!$AJ$1266</f>
        <v>13491153.5</v>
      </c>
      <c r="E1271" s="91">
        <f>[5]Data!$I$1266</f>
        <v>13612898.328539999</v>
      </c>
      <c r="F1271" s="55"/>
      <c r="G1271" s="53">
        <f t="shared" si="90"/>
        <v>-5.5398276757137932E-2</v>
      </c>
      <c r="H1271" s="56">
        <v>8019</v>
      </c>
      <c r="I1271" s="57">
        <f>'[6]Marketshare 2018'!$IZ$13</f>
        <v>2287395009.6899996</v>
      </c>
      <c r="J1271" s="58">
        <f t="shared" si="91"/>
        <v>-5.2339540046434374E-2</v>
      </c>
      <c r="K1271" s="57">
        <f>'[6]Marketshare 2018'!$IZ$67</f>
        <v>9082825.2761399988</v>
      </c>
      <c r="L1271" s="59">
        <f t="shared" si="87"/>
        <v>4.4120180562812916E-2</v>
      </c>
      <c r="M1271" s="57">
        <v>382</v>
      </c>
      <c r="N1271" s="57">
        <f>'[6]Marketshare 2018'!$IZ$24</f>
        <v>245650500</v>
      </c>
      <c r="O1271" s="60">
        <f t="shared" si="92"/>
        <v>9.123273307429125E-3</v>
      </c>
      <c r="P1271" s="57">
        <f>'[6]Marketshare 2018'!$IZ$77</f>
        <v>4530073.05</v>
      </c>
      <c r="Q1271" s="59">
        <f t="shared" si="88"/>
        <v>0.2049014555231925</v>
      </c>
      <c r="R1271" s="54">
        <v>1345959.23</v>
      </c>
      <c r="S1271" s="61">
        <f t="shared" si="93"/>
        <v>-8.7646006632434048E-2</v>
      </c>
      <c r="T1271" s="4">
        <v>5306</v>
      </c>
      <c r="U1271" s="62">
        <v>639977.93999999994</v>
      </c>
      <c r="V1271" s="91">
        <v>4574451.0300000012</v>
      </c>
      <c r="W1271" s="51">
        <v>2737</v>
      </c>
      <c r="X1271" s="57">
        <f>'[7]From Apr 2018'!$IZ$10</f>
        <v>192399320.79000002</v>
      </c>
      <c r="Y1271" s="61">
        <f t="shared" si="94"/>
        <v>-0.11819155762170119</v>
      </c>
      <c r="Z1271" s="57">
        <f>'[7]From Apr 2018'!$IZ$18</f>
        <v>2293208.42</v>
      </c>
      <c r="AA1271" s="59">
        <f t="shared" si="89"/>
        <v>7.9460031722356952E-2</v>
      </c>
    </row>
    <row r="1272" spans="1:27" s="63" customFormat="1" ht="13" x14ac:dyDescent="0.3">
      <c r="A1272" s="52">
        <v>45004</v>
      </c>
      <c r="B1272" s="86">
        <f t="shared" si="95"/>
        <v>21828853.303259999</v>
      </c>
      <c r="C1272" s="53">
        <f t="shared" si="86"/>
        <v>-3.5701951675743526E-2</v>
      </c>
      <c r="D1272" s="54">
        <f>[5]Data!$AJ$1267</f>
        <v>16040972.470000001</v>
      </c>
      <c r="E1272" s="91">
        <f>[5]Data!$I$1267</f>
        <v>12897152.89656</v>
      </c>
      <c r="F1272" s="55"/>
      <c r="G1272" s="53">
        <f t="shared" si="90"/>
        <v>0.13565069903477767</v>
      </c>
      <c r="H1272" s="56">
        <v>8019</v>
      </c>
      <c r="I1272" s="57">
        <f>'[6]Marketshare 2018'!$JA$13</f>
        <v>2068492661.3299999</v>
      </c>
      <c r="J1272" s="58">
        <f t="shared" si="91"/>
        <v>-0.10325212786918458</v>
      </c>
      <c r="K1272" s="57">
        <f>'[6]Marketshare 2018'!$JA$67</f>
        <v>8159808.2682600003</v>
      </c>
      <c r="L1272" s="59">
        <f t="shared" si="87"/>
        <v>4.3831210044373327E-2</v>
      </c>
      <c r="M1272" s="57">
        <v>382</v>
      </c>
      <c r="N1272" s="57">
        <f>'[6]Marketshare 2018'!$JA$24</f>
        <v>227226690</v>
      </c>
      <c r="O1272" s="60">
        <f t="shared" si="92"/>
        <v>0.13600820509538813</v>
      </c>
      <c r="P1272" s="57">
        <f>'[6]Marketshare 2018'!$JA$77</f>
        <v>4737344.625</v>
      </c>
      <c r="Q1272" s="59">
        <f t="shared" si="88"/>
        <v>0.23165043903953361</v>
      </c>
      <c r="R1272" s="54">
        <v>981952.87000000011</v>
      </c>
      <c r="S1272" s="61">
        <f t="shared" si="93"/>
        <v>-0.19880812991275754</v>
      </c>
      <c r="T1272" s="4">
        <v>5306</v>
      </c>
      <c r="U1272" s="62">
        <v>845722.49</v>
      </c>
      <c r="V1272" s="91">
        <v>5011020.8199999984</v>
      </c>
      <c r="W1272" s="51">
        <v>2737</v>
      </c>
      <c r="X1272" s="57">
        <f>'[7]From Apr 2018'!$JA$10</f>
        <v>178991657.26999998</v>
      </c>
      <c r="Y1272" s="61">
        <f t="shared" si="94"/>
        <v>1.2591611491124199E-2</v>
      </c>
      <c r="Z1272" s="57">
        <f>'[7]From Apr 2018'!$JA$18</f>
        <v>2093004.23</v>
      </c>
      <c r="AA1272" s="59">
        <f t="shared" si="89"/>
        <v>7.7955373709319778E-2</v>
      </c>
    </row>
    <row r="1273" spans="1:27" s="63" customFormat="1" ht="13" x14ac:dyDescent="0.3">
      <c r="A1273" s="52">
        <v>45011</v>
      </c>
      <c r="B1273" s="86">
        <f t="shared" si="95"/>
        <v>25506938.757639997</v>
      </c>
      <c r="C1273" s="53">
        <f t="shared" si="86"/>
        <v>0.30648552942305862</v>
      </c>
      <c r="D1273" s="54">
        <f>[5]Data!$AJ$1268</f>
        <v>17406402</v>
      </c>
      <c r="E1273" s="91">
        <f>[5]Data!$I$1268</f>
        <v>14608434.085640002</v>
      </c>
      <c r="F1273" s="55"/>
      <c r="G1273" s="53">
        <f t="shared" si="90"/>
        <v>0.39740574603170442</v>
      </c>
      <c r="H1273" s="56">
        <v>8019</v>
      </c>
      <c r="I1273" s="57">
        <f>'[6]Marketshare 2018'!$JB$13</f>
        <v>2449481399.1999998</v>
      </c>
      <c r="J1273" s="58">
        <f t="shared" si="91"/>
        <v>8.6767560977585534E-2</v>
      </c>
      <c r="K1273" s="57">
        <f>'[6]Marketshare 2018'!$JB$67</f>
        <v>9534545.7026399989</v>
      </c>
      <c r="L1273" s="59">
        <f t="shared" si="87"/>
        <v>4.3249724913444858E-2</v>
      </c>
      <c r="M1273" s="57">
        <v>382</v>
      </c>
      <c r="N1273" s="57">
        <f>'[6]Marketshare 2018'!$JB$24</f>
        <v>206851890</v>
      </c>
      <c r="O1273" s="60">
        <f t="shared" si="92"/>
        <v>8.9817645169259386E-2</v>
      </c>
      <c r="P1273" s="57">
        <f>'[6]Marketshare 2018'!$JB$77</f>
        <v>5073888.375</v>
      </c>
      <c r="Q1273" s="59">
        <f t="shared" si="88"/>
        <v>0.27254543093611572</v>
      </c>
      <c r="R1273" s="54">
        <v>1250915.3600000001</v>
      </c>
      <c r="S1273" s="61">
        <f t="shared" si="93"/>
        <v>7.4389778105119042E-2</v>
      </c>
      <c r="T1273" s="4">
        <v>5306</v>
      </c>
      <c r="U1273" s="62">
        <v>531424.61</v>
      </c>
      <c r="V1273" s="91">
        <v>6973187.3299999991</v>
      </c>
      <c r="W1273" s="51">
        <v>2737</v>
      </c>
      <c r="X1273" s="57">
        <f>'[7]From Apr 2018'!$JB$10</f>
        <v>186571695.48999998</v>
      </c>
      <c r="Y1273" s="61">
        <f t="shared" si="94"/>
        <v>6.1000609574142661E-2</v>
      </c>
      <c r="Z1273" s="57">
        <f>'[7]From Apr 2018'!$JB$18</f>
        <v>2142977.38</v>
      </c>
      <c r="AA1273" s="59">
        <f t="shared" si="89"/>
        <v>7.6573865232587801E-2</v>
      </c>
    </row>
    <row r="1274" spans="1:27" s="63" customFormat="1" ht="13" x14ac:dyDescent="0.3">
      <c r="A1274" s="52">
        <v>45018</v>
      </c>
      <c r="B1274" s="86">
        <f t="shared" si="95"/>
        <v>27250208.419319998</v>
      </c>
      <c r="C1274" s="53">
        <f t="shared" si="86"/>
        <v>0.33494775147730094</v>
      </c>
      <c r="D1274" s="54">
        <f>[5]Data!$AJ$1269</f>
        <v>13832579.84</v>
      </c>
      <c r="E1274" s="91">
        <f>[5]Data!$I$1269</f>
        <v>13569348.203120001</v>
      </c>
      <c r="F1274" s="55"/>
      <c r="G1274" s="53">
        <f t="shared" si="90"/>
        <v>0.12202883485203997</v>
      </c>
      <c r="H1274" s="56">
        <v>8019</v>
      </c>
      <c r="I1274" s="57">
        <f>'[6]Marketshare 2018'!$JC$13</f>
        <v>2378534615.3099999</v>
      </c>
      <c r="J1274" s="58">
        <f t="shared" si="91"/>
        <v>-6.3458219304048158E-2</v>
      </c>
      <c r="K1274" s="57">
        <f>'[6]Marketshare 2018'!$JC$67</f>
        <v>9978438.1993199978</v>
      </c>
      <c r="L1274" s="59">
        <f t="shared" si="87"/>
        <v>4.6613379025198604E-2</v>
      </c>
      <c r="M1274" s="57">
        <v>382</v>
      </c>
      <c r="N1274" s="57">
        <f>'[6]Marketshare 2018'!$JC$24</f>
        <v>215936410</v>
      </c>
      <c r="O1274" s="60">
        <f t="shared" si="92"/>
        <v>-3.0341598094024258E-2</v>
      </c>
      <c r="P1274" s="57">
        <f>'[6]Marketshare 2018'!$JC$77</f>
        <v>3590910</v>
      </c>
      <c r="Q1274" s="59">
        <f t="shared" si="88"/>
        <v>0.18477198912402035</v>
      </c>
      <c r="R1274" s="54">
        <v>1420664.43</v>
      </c>
      <c r="S1274" s="61">
        <f t="shared" si="93"/>
        <v>6.5810450419457656E-2</v>
      </c>
      <c r="T1274" s="4">
        <v>5306</v>
      </c>
      <c r="U1274" s="62">
        <v>583485.51</v>
      </c>
      <c r="V1274" s="91">
        <v>9030227.5700000003</v>
      </c>
      <c r="W1274" s="51">
        <v>2737</v>
      </c>
      <c r="X1274" s="57">
        <f>'[7]From Apr 2018'!$JC$10</f>
        <v>227944352.38</v>
      </c>
      <c r="Y1274" s="61">
        <f t="shared" si="94"/>
        <v>0.19357921982033677</v>
      </c>
      <c r="Z1274" s="57">
        <f>'[7]From Apr 2018'!$JC$18</f>
        <v>2646482.71</v>
      </c>
      <c r="AA1274" s="59">
        <f t="shared" si="89"/>
        <v>7.7401426630891584E-2</v>
      </c>
    </row>
    <row r="1275" spans="1:27" s="63" customFormat="1" ht="13" x14ac:dyDescent="0.3">
      <c r="A1275" s="52">
        <v>45025</v>
      </c>
      <c r="B1275" s="86">
        <f t="shared" si="95"/>
        <v>29574783.626620006</v>
      </c>
      <c r="C1275" s="53">
        <f t="shared" si="86"/>
        <v>0.19971564460819402</v>
      </c>
      <c r="D1275" s="54">
        <f>[5]Data!$AJ$1270</f>
        <v>21702822.199999999</v>
      </c>
      <c r="E1275" s="91">
        <f>[5]Data!$I$1270</f>
        <v>16379939.033119999</v>
      </c>
      <c r="F1275" s="55"/>
      <c r="G1275" s="53">
        <f t="shared" si="90"/>
        <v>0.15579456580854711</v>
      </c>
      <c r="H1275" s="56">
        <v>8019</v>
      </c>
      <c r="I1275" s="57">
        <f>'[6]Marketshare 2018'!$JD$13</f>
        <v>2330168322.1100001</v>
      </c>
      <c r="J1275" s="58">
        <f t="shared" si="91"/>
        <v>-9.5221065089623913E-2</v>
      </c>
      <c r="K1275" s="57">
        <f>'[6]Marketshare 2018'!$JD$67</f>
        <v>9457641.4516199995</v>
      </c>
      <c r="L1275" s="59">
        <f t="shared" si="87"/>
        <v>4.509755970025553E-2</v>
      </c>
      <c r="M1275" s="57">
        <v>382</v>
      </c>
      <c r="N1275" s="57">
        <f>'[6]Marketshare 2018'!$JD$24</f>
        <v>228181605</v>
      </c>
      <c r="O1275" s="60">
        <f t="shared" si="92"/>
        <v>-1.8510768607321593E-3</v>
      </c>
      <c r="P1275" s="57">
        <f>'[6]Marketshare 2018'!$JD$77</f>
        <v>6922297.5750000002</v>
      </c>
      <c r="Q1275" s="59">
        <f t="shared" si="88"/>
        <v>0.33707545137128825</v>
      </c>
      <c r="R1275" s="54">
        <v>1257591.1499999999</v>
      </c>
      <c r="S1275" s="61">
        <f t="shared" si="93"/>
        <v>-0.17099796252330701</v>
      </c>
      <c r="T1275" s="4">
        <v>5306</v>
      </c>
      <c r="U1275" s="62">
        <v>649047.92000000004</v>
      </c>
      <c r="V1275" s="91">
        <v>8935131.0500000026</v>
      </c>
      <c r="W1275" s="51">
        <v>2737</v>
      </c>
      <c r="X1275" s="57">
        <f>'[7]From Apr 2018'!$JD$10</f>
        <v>197508961.75999999</v>
      </c>
      <c r="Y1275" s="61">
        <f t="shared" si="94"/>
        <v>-7.6740880565964176E-2</v>
      </c>
      <c r="Z1275" s="57">
        <f>'[7]From Apr 2018'!$JD$18</f>
        <v>2353074.48</v>
      </c>
      <c r="AA1275" s="59">
        <f t="shared" si="89"/>
        <v>7.9425070438383538E-2</v>
      </c>
    </row>
    <row r="1276" spans="1:27" s="63" customFormat="1" ht="13" x14ac:dyDescent="0.3">
      <c r="A1276" s="52">
        <v>45032</v>
      </c>
      <c r="B1276" s="86">
        <f t="shared" si="95"/>
        <v>26115555.867959995</v>
      </c>
      <c r="C1276" s="53">
        <f t="shared" si="86"/>
        <v>0.2417067125541954</v>
      </c>
      <c r="D1276" s="54">
        <f>[5]Data!$AJ$1271</f>
        <v>27513814.140000001</v>
      </c>
      <c r="E1276" s="91">
        <f>[5]Data!$I$1271</f>
        <v>14366131.215559999</v>
      </c>
      <c r="F1276" s="55"/>
      <c r="G1276" s="53">
        <f t="shared" si="90"/>
        <v>0.24255477601336661</v>
      </c>
      <c r="H1276" s="56">
        <v>8019</v>
      </c>
      <c r="I1276" s="57">
        <f>'[6]Marketshare 2018'!$JE$13</f>
        <v>2244299639.77</v>
      </c>
      <c r="J1276" s="58">
        <f t="shared" si="91"/>
        <v>-1.1400521509982497E-2</v>
      </c>
      <c r="K1276" s="57">
        <f>'[6]Marketshare 2018'!$JE$67</f>
        <v>9493215.5379599985</v>
      </c>
      <c r="L1276" s="59">
        <f t="shared" si="87"/>
        <v>4.6999148765540864E-2</v>
      </c>
      <c r="M1276" s="57">
        <v>382</v>
      </c>
      <c r="N1276" s="57">
        <f>'[6]Marketshare 2018'!$JE$24</f>
        <v>207055755</v>
      </c>
      <c r="O1276" s="60">
        <f t="shared" si="92"/>
        <v>-0.17276559129715263</v>
      </c>
      <c r="P1276" s="57">
        <f>'[6]Marketshare 2018'!$JE$77</f>
        <v>4850301.5999999996</v>
      </c>
      <c r="Q1276" s="59">
        <f t="shared" si="88"/>
        <v>0.26027887995675369</v>
      </c>
      <c r="R1276" s="54">
        <v>1029110.3899999998</v>
      </c>
      <c r="S1276" s="61">
        <f t="shared" si="93"/>
        <v>-0.14727547362647708</v>
      </c>
      <c r="T1276" s="4">
        <v>5306</v>
      </c>
      <c r="U1276" s="62">
        <v>552734.84</v>
      </c>
      <c r="V1276" s="91">
        <v>8213472.1599999964</v>
      </c>
      <c r="W1276" s="51">
        <v>2737</v>
      </c>
      <c r="X1276" s="57">
        <f>'[7]From Apr 2018'!$JE$10</f>
        <v>172831811.22</v>
      </c>
      <c r="Y1276" s="61">
        <f t="shared" si="94"/>
        <v>-0.1067804092615442</v>
      </c>
      <c r="Z1276" s="57">
        <f>'[7]From Apr 2018'!$JE$18</f>
        <v>1976721.34</v>
      </c>
      <c r="AA1276" s="59">
        <f t="shared" si="89"/>
        <v>7.6248360609332669E-2</v>
      </c>
    </row>
    <row r="1277" spans="1:27" s="63" customFormat="1" ht="13" x14ac:dyDescent="0.3">
      <c r="A1277" s="52">
        <v>45039</v>
      </c>
      <c r="B1277" s="86">
        <f t="shared" si="95"/>
        <v>21045371.820159987</v>
      </c>
      <c r="C1277" s="53">
        <f t="shared" si="86"/>
        <v>6.7425863727451851E-2</v>
      </c>
      <c r="D1277" s="54">
        <f>[5]Data!$AJ$1272</f>
        <v>13365757.4</v>
      </c>
      <c r="E1277" s="91">
        <f>[5]Data!$I$1272</f>
        <v>11865293.483259998</v>
      </c>
      <c r="F1277" s="55"/>
      <c r="G1277" s="53">
        <f t="shared" si="90"/>
        <v>3.9952395781973626E-2</v>
      </c>
      <c r="H1277" s="56">
        <v>8019</v>
      </c>
      <c r="I1277" s="57">
        <f>'[6]Marketshare 2018'!$JF$13</f>
        <v>1945926162.2399998</v>
      </c>
      <c r="J1277" s="58">
        <f t="shared" si="91"/>
        <v>-0.12804907414035549</v>
      </c>
      <c r="K1277" s="57">
        <f>'[6]Marketshare 2018'!$JF$67</f>
        <v>8046637.5801600004</v>
      </c>
      <c r="L1277" s="59">
        <f t="shared" si="87"/>
        <v>4.5945774284200734E-2</v>
      </c>
      <c r="M1277" s="57">
        <v>382</v>
      </c>
      <c r="N1277" s="57">
        <f>'[6]Marketshare 2018'!$JF$24</f>
        <v>207397195</v>
      </c>
      <c r="O1277" s="60">
        <f t="shared" si="92"/>
        <v>-2.2510027420048595E-2</v>
      </c>
      <c r="P1277" s="57">
        <f>'[6]Marketshare 2018'!$JF$77</f>
        <v>3818655.9</v>
      </c>
      <c r="Q1277" s="59">
        <f t="shared" si="88"/>
        <v>0.20458092502167158</v>
      </c>
      <c r="R1277" s="54">
        <v>1205160.7799999998</v>
      </c>
      <c r="S1277" s="61">
        <f t="shared" si="93"/>
        <v>0.15329774173087185</v>
      </c>
      <c r="T1277" s="4">
        <v>5306</v>
      </c>
      <c r="U1277" s="62">
        <v>632106.6</v>
      </c>
      <c r="V1277" s="91">
        <v>5416911.6399999885</v>
      </c>
      <c r="W1277" s="51">
        <v>2737</v>
      </c>
      <c r="X1277" s="57">
        <f>'[7]From Apr 2023'!$JF$10</f>
        <v>169620513.22</v>
      </c>
      <c r="Y1277" s="61">
        <f t="shared" si="94"/>
        <v>2.6465414159401179E-2</v>
      </c>
      <c r="Z1277" s="57">
        <f>'[7]From Apr 2023'!$JF$18</f>
        <v>1925899.32</v>
      </c>
      <c r="AA1277" s="59">
        <f t="shared" si="89"/>
        <v>7.5694434336177396E-2</v>
      </c>
    </row>
    <row r="1278" spans="1:27" s="63" customFormat="1" ht="13" x14ac:dyDescent="0.3">
      <c r="A1278" s="52">
        <v>45046</v>
      </c>
      <c r="B1278" s="86">
        <f t="shared" si="95"/>
        <v>28681750.097039998</v>
      </c>
      <c r="C1278" s="53">
        <f t="shared" si="86"/>
        <v>0.25317959836177684</v>
      </c>
      <c r="D1278" s="54">
        <f>[5]Data!$AJ$1273</f>
        <v>25653356</v>
      </c>
      <c r="E1278" s="91">
        <f>[5]Data!$I$1273</f>
        <v>16213820.24</v>
      </c>
      <c r="F1278" s="55"/>
      <c r="G1278" s="53">
        <f t="shared" si="90"/>
        <v>0.25068882871319276</v>
      </c>
      <c r="H1278" s="56">
        <v>8019</v>
      </c>
      <c r="I1278" s="57">
        <f>'[6]Marketshare 2018'!$JG$13</f>
        <v>2768029810.02</v>
      </c>
      <c r="J1278" s="58">
        <f t="shared" si="91"/>
        <v>0.14099569281010726</v>
      </c>
      <c r="K1278" s="57">
        <f>'[6]Marketshare 2018'!$JG$67</f>
        <v>10925337.002039999</v>
      </c>
      <c r="L1278" s="59">
        <f t="shared" si="87"/>
        <v>4.3855247843274811E-2</v>
      </c>
      <c r="M1278" s="57">
        <v>382</v>
      </c>
      <c r="N1278" s="57">
        <f>'[6]Marketshare 2018'!$JG$24</f>
        <v>231137560</v>
      </c>
      <c r="O1278" s="60">
        <f t="shared" si="92"/>
        <v>0.10990062553457203</v>
      </c>
      <c r="P1278" s="57">
        <f>'[6]Marketshare 2018'!$JG$77</f>
        <v>5241745.5750000002</v>
      </c>
      <c r="Q1278" s="59">
        <f t="shared" si="88"/>
        <v>0.25197816183574839</v>
      </c>
      <c r="R1278" s="54">
        <v>1501243.98</v>
      </c>
      <c r="S1278" s="61">
        <f t="shared" si="93"/>
        <v>0.31613917832450666</v>
      </c>
      <c r="T1278" s="4">
        <v>5306</v>
      </c>
      <c r="U1278" s="62">
        <v>547858.86</v>
      </c>
      <c r="V1278" s="91">
        <v>7694455.9800000004</v>
      </c>
      <c r="W1278" s="51">
        <v>2737</v>
      </c>
      <c r="X1278" s="57">
        <f>'[7]From Apr 2023'!$JG$10</f>
        <v>232338927.99000001</v>
      </c>
      <c r="Y1278" s="61">
        <f t="shared" si="94"/>
        <v>0.42526832881040511</v>
      </c>
      <c r="Z1278" s="57">
        <f>'[7]From Apr 2023'!$JG$18</f>
        <v>2771108.6999999997</v>
      </c>
      <c r="AA1278" s="59">
        <f t="shared" si="89"/>
        <v>7.9513399497113682E-2</v>
      </c>
    </row>
    <row r="1279" spans="1:27" s="63" customFormat="1" ht="13" x14ac:dyDescent="0.3">
      <c r="A1279" s="52">
        <v>45053</v>
      </c>
      <c r="B1279" s="86">
        <f t="shared" si="95"/>
        <v>24493424.065700009</v>
      </c>
      <c r="C1279" s="53">
        <f t="shared" si="86"/>
        <v>-6.9074435542046841E-2</v>
      </c>
      <c r="D1279" s="54">
        <f>[5]Data!$AJ$1274</f>
        <v>19135497.66</v>
      </c>
      <c r="E1279" s="91">
        <f>[5]Data!$I$1274</f>
        <v>11847249.09</v>
      </c>
      <c r="F1279" s="55"/>
      <c r="G1279" s="53">
        <f t="shared" si="90"/>
        <v>-0.12908864978151824</v>
      </c>
      <c r="H1279" s="56">
        <v>8019</v>
      </c>
      <c r="I1279" s="57">
        <f>'[6]Marketshare 2018'!$JH$13</f>
        <v>2316783328.6800003</v>
      </c>
      <c r="J1279" s="58">
        <f t="shared" si="91"/>
        <v>-0.11594019404395872</v>
      </c>
      <c r="K1279" s="57">
        <f>'[6]Marketshare 2018'!$JH$67</f>
        <v>8494621.7156999987</v>
      </c>
      <c r="L1279" s="59">
        <f t="shared" si="87"/>
        <v>4.0739539412939479E-2</v>
      </c>
      <c r="M1279" s="57">
        <v>382</v>
      </c>
      <c r="N1279" s="57">
        <f>'[6]Marketshare 2018'!$JH$24</f>
        <v>199849240</v>
      </c>
      <c r="O1279" s="60">
        <f t="shared" si="92"/>
        <v>-0.23668137131658451</v>
      </c>
      <c r="P1279" s="57">
        <f>'[6]Marketshare 2018'!$JH$77</f>
        <v>3351050.55</v>
      </c>
      <c r="Q1279" s="59">
        <f t="shared" si="88"/>
        <v>0.18630991541423925</v>
      </c>
      <c r="R1279" s="54">
        <v>1287815.69</v>
      </c>
      <c r="S1279" s="61">
        <f t="shared" si="93"/>
        <v>-0.18333860901071652</v>
      </c>
      <c r="T1279" s="4">
        <v>5306</v>
      </c>
      <c r="U1279" s="62">
        <v>800804.4</v>
      </c>
      <c r="V1279" s="91">
        <v>8120171.6700000148</v>
      </c>
      <c r="W1279" s="51">
        <v>2737</v>
      </c>
      <c r="X1279" s="57">
        <f>'[7]From Apr 2023'!$JH$10</f>
        <v>210426108.75</v>
      </c>
      <c r="Y1279" s="61">
        <f t="shared" si="94"/>
        <v>-3.5350603571685069E-2</v>
      </c>
      <c r="Z1279" s="57">
        <f>'[7]From Apr 2023'!$JH$18</f>
        <v>2438960.04</v>
      </c>
      <c r="AA1279" s="59">
        <f t="shared" si="89"/>
        <v>7.7270514084911535E-2</v>
      </c>
    </row>
    <row r="1280" spans="1:27" s="63" customFormat="1" ht="13" x14ac:dyDescent="0.3">
      <c r="A1280" s="52">
        <v>45060</v>
      </c>
      <c r="B1280" s="86">
        <f t="shared" si="95"/>
        <v>21615044.092979994</v>
      </c>
      <c r="C1280" s="53">
        <f t="shared" si="86"/>
        <v>-9.8618595202279224E-2</v>
      </c>
      <c r="D1280" s="54">
        <f>[5]Data!$AJ$1275</f>
        <v>13353910</v>
      </c>
      <c r="E1280" s="91">
        <f>[5]Data!$I$1275</f>
        <v>13754293.38878</v>
      </c>
      <c r="F1280" s="55"/>
      <c r="G1280" s="53">
        <f t="shared" si="90"/>
        <v>8.4170336980069482E-3</v>
      </c>
      <c r="H1280" s="56">
        <v>8019</v>
      </c>
      <c r="I1280" s="57">
        <f>'[6]Marketshare 2018'!$JI$13</f>
        <v>2118843911.5599997</v>
      </c>
      <c r="J1280" s="58">
        <f t="shared" si="91"/>
        <v>-8.6063243400941958E-2</v>
      </c>
      <c r="K1280" s="57">
        <f>'[6]Marketshare 2018'!$JI$67</f>
        <v>8670870.8479800019</v>
      </c>
      <c r="L1280" s="59">
        <f t="shared" si="87"/>
        <v>4.5469611468957824E-2</v>
      </c>
      <c r="M1280" s="57">
        <v>382</v>
      </c>
      <c r="N1280" s="57">
        <f>'[6]Marketshare 2018'!$JI$24</f>
        <v>206853570</v>
      </c>
      <c r="O1280" s="60">
        <f t="shared" si="92"/>
        <v>-9.2006888250034446E-2</v>
      </c>
      <c r="P1280" s="57">
        <f>'[6]Marketshare 2018'!$JI$77</f>
        <v>5078212.875</v>
      </c>
      <c r="Q1280" s="59">
        <f t="shared" si="88"/>
        <v>0.27277550733110384</v>
      </c>
      <c r="R1280" s="54">
        <v>919541.26</v>
      </c>
      <c r="S1280" s="61">
        <f t="shared" si="93"/>
        <v>-0.319137174456116</v>
      </c>
      <c r="T1280" s="4">
        <v>5306</v>
      </c>
      <c r="U1280" s="62">
        <v>339472.24</v>
      </c>
      <c r="V1280" s="91">
        <v>4424881.0199999902</v>
      </c>
      <c r="W1280" s="51">
        <v>2737</v>
      </c>
      <c r="X1280" s="57">
        <f>'[7]From Apr 2023'!$JI$10</f>
        <v>181345488.35000002</v>
      </c>
      <c r="Y1280" s="61">
        <f t="shared" si="94"/>
        <v>-9.929904753450991E-2</v>
      </c>
      <c r="Z1280" s="57">
        <f>'[7]From Apr 2023'!$JI$18</f>
        <v>2182065.85</v>
      </c>
      <c r="AA1280" s="59">
        <f t="shared" si="89"/>
        <v>8.0217632095652108E-2</v>
      </c>
    </row>
    <row r="1281" spans="1:27" s="63" customFormat="1" ht="13" x14ac:dyDescent="0.3">
      <c r="A1281" s="52">
        <v>45067</v>
      </c>
      <c r="B1281" s="86">
        <f t="shared" si="95"/>
        <v>24166164.250279993</v>
      </c>
      <c r="C1281" s="53">
        <f t="shared" si="86"/>
        <v>0.10098437717393671</v>
      </c>
      <c r="D1281" s="54">
        <f>[5]Data!$AJ$1276</f>
        <v>10441396</v>
      </c>
      <c r="E1281" s="91">
        <f>[5]Data!$I$1276</f>
        <v>12661510.58818</v>
      </c>
      <c r="F1281" s="55"/>
      <c r="G1281" s="53">
        <f t="shared" si="90"/>
        <v>0.21430651769269038</v>
      </c>
      <c r="H1281" s="56">
        <v>8019</v>
      </c>
      <c r="I1281" s="57">
        <f>'[6]Marketshare 2018'!$JJ$13</f>
        <v>2123840319.9800005</v>
      </c>
      <c r="J1281" s="58">
        <f t="shared" si="91"/>
        <v>-4.9592064873105857E-2</v>
      </c>
      <c r="K1281" s="57">
        <f>'[6]Marketshare 2018'!$JJ$67</f>
        <v>8784149.7052800003</v>
      </c>
      <c r="L1281" s="59">
        <f t="shared" si="87"/>
        <v>4.5955273790507511E-2</v>
      </c>
      <c r="M1281" s="57">
        <v>382</v>
      </c>
      <c r="N1281" s="57">
        <f>'[6]Marketshare 2018'!$JJ$24</f>
        <v>201857235</v>
      </c>
      <c r="O1281" s="60">
        <f t="shared" si="92"/>
        <v>-6.345358240291199E-2</v>
      </c>
      <c r="P1281" s="57">
        <f>'[6]Marketshare 2018'!$JJ$77</f>
        <v>3877360.875</v>
      </c>
      <c r="Q1281" s="59">
        <f t="shared" si="88"/>
        <v>0.21342701687160234</v>
      </c>
      <c r="R1281" s="54">
        <v>1073129.9500000002</v>
      </c>
      <c r="S1281" s="61">
        <f t="shared" si="93"/>
        <v>-2.217182415402319E-2</v>
      </c>
      <c r="T1281" s="4">
        <v>5306</v>
      </c>
      <c r="U1281" s="62">
        <v>758695.72</v>
      </c>
      <c r="V1281" s="91">
        <v>7551834.359999991</v>
      </c>
      <c r="W1281" s="51">
        <v>2737</v>
      </c>
      <c r="X1281" s="57">
        <f>'[7]From Apr 2023'!$JJ$10</f>
        <v>177993683.68000001</v>
      </c>
      <c r="Y1281" s="61">
        <f t="shared" si="94"/>
        <v>1.9007761878939489E-2</v>
      </c>
      <c r="Z1281" s="57">
        <f>'[7]From Apr 2023'!$JJ$18</f>
        <v>2120993.6399999997</v>
      </c>
      <c r="AA1281" s="59">
        <f t="shared" si="89"/>
        <v>7.9440782996665474E-2</v>
      </c>
    </row>
    <row r="1282" spans="1:27" s="63" customFormat="1" ht="13" x14ac:dyDescent="0.3">
      <c r="A1282" s="52">
        <v>45074</v>
      </c>
      <c r="B1282" s="86">
        <f t="shared" si="95"/>
        <v>27367967.925660022</v>
      </c>
      <c r="C1282" s="53">
        <f t="shared" si="86"/>
        <v>0.30681546556770445</v>
      </c>
      <c r="D1282" s="54">
        <f>[5]Data!$AJ$1277</f>
        <v>33996439.719999999</v>
      </c>
      <c r="E1282" s="91">
        <f>[5]Data!$I$1277</f>
        <v>14541463.622359999</v>
      </c>
      <c r="F1282" s="55"/>
      <c r="G1282" s="53">
        <f t="shared" si="90"/>
        <v>0.16927657350530745</v>
      </c>
      <c r="H1282" s="56">
        <v>8019</v>
      </c>
      <c r="I1282" s="57">
        <f>'[6]Marketshare 2018'!$JK$13</f>
        <v>2454334020.1099997</v>
      </c>
      <c r="J1282" s="58">
        <f t="shared" si="91"/>
        <v>0.44085705856427237</v>
      </c>
      <c r="K1282" s="57">
        <f>'[6]Marketshare 2018'!$JK$67</f>
        <v>9592461.4206599984</v>
      </c>
      <c r="L1282" s="59">
        <f t="shared" si="87"/>
        <v>4.3426405615818786E-2</v>
      </c>
      <c r="M1282" s="57">
        <v>382</v>
      </c>
      <c r="N1282" s="57">
        <f>'[6]Marketshare 2018'!$JK$24</f>
        <v>221793460</v>
      </c>
      <c r="O1282" s="60">
        <f t="shared" si="92"/>
        <v>-7.3577627701931769E-2</v>
      </c>
      <c r="P1282" s="57">
        <f>'[6]Marketshare 2018'!$JK$77</f>
        <v>4942382.1749999998</v>
      </c>
      <c r="Q1282" s="59">
        <f t="shared" si="88"/>
        <v>0.24759682950074363</v>
      </c>
      <c r="R1282" s="54">
        <v>1264026.94</v>
      </c>
      <c r="S1282" s="61">
        <f t="shared" si="93"/>
        <v>0.22038417145259781</v>
      </c>
      <c r="T1282" s="4">
        <v>5306</v>
      </c>
      <c r="U1282" s="62">
        <v>533727.31999999995</v>
      </c>
      <c r="V1282" s="91">
        <v>8635581.6500000209</v>
      </c>
      <c r="W1282" s="51">
        <v>2737</v>
      </c>
      <c r="X1282" s="57">
        <f>'[7]From Apr 2023'!$JK$10</f>
        <v>205328683.42000002</v>
      </c>
      <c r="Y1282" s="61">
        <f t="shared" si="94"/>
        <v>0.28157152147801057</v>
      </c>
      <c r="Z1282" s="57">
        <f>'[7]From Apr 2023'!$JK$18</f>
        <v>2399788.42</v>
      </c>
      <c r="AA1282" s="59">
        <f t="shared" si="89"/>
        <v>7.7916972924535519E-2</v>
      </c>
    </row>
    <row r="1283" spans="1:27" s="63" customFormat="1" ht="13" x14ac:dyDescent="0.3">
      <c r="A1283" s="52">
        <v>45081</v>
      </c>
      <c r="B1283" s="86">
        <f t="shared" si="95"/>
        <v>25053198.713920008</v>
      </c>
      <c r="C1283" s="53">
        <f t="shared" si="86"/>
        <v>-1.533299376831565E-2</v>
      </c>
      <c r="D1283" s="54">
        <f>[5]Data!$AJ$1278</f>
        <v>24988578.399999999</v>
      </c>
      <c r="E1283" s="91">
        <f>[5]Data!$I$1278</f>
        <v>15569058.465519998</v>
      </c>
      <c r="F1283" s="55"/>
      <c r="G1283" s="53">
        <f t="shared" si="90"/>
        <v>9.3536361747330821E-2</v>
      </c>
      <c r="H1283" s="56">
        <v>8019</v>
      </c>
      <c r="I1283" s="57">
        <f>'[6]Marketshare 2018'!$JL$13</f>
        <v>2381498038.4300003</v>
      </c>
      <c r="J1283" s="58">
        <f t="shared" si="91"/>
        <v>7.8985988404418617E-3</v>
      </c>
      <c r="K1283" s="57">
        <f>'[6]Marketshare 2018'!$JL$67</f>
        <v>9977587.5139199998</v>
      </c>
      <c r="L1283" s="59">
        <f t="shared" si="87"/>
        <v>4.6551406593257454E-2</v>
      </c>
      <c r="M1283" s="57">
        <v>382</v>
      </c>
      <c r="N1283" s="57">
        <f>'[6]Marketshare 2018'!$JL$24</f>
        <v>239452985</v>
      </c>
      <c r="O1283" s="60">
        <f t="shared" si="92"/>
        <v>-6.3677265992032606E-2</v>
      </c>
      <c r="P1283" s="57">
        <f>'[6]Marketshare 2018'!$JL$77</f>
        <v>5591470.9500000002</v>
      </c>
      <c r="Q1283" s="59">
        <f t="shared" si="88"/>
        <v>0.25945575495749201</v>
      </c>
      <c r="R1283" s="54">
        <v>1376298.27</v>
      </c>
      <c r="S1283" s="61">
        <f t="shared" si="93"/>
        <v>-9.5425510064996999E-3</v>
      </c>
      <c r="T1283" s="4">
        <v>5306</v>
      </c>
      <c r="U1283" s="62">
        <v>468340.21</v>
      </c>
      <c r="V1283" s="91">
        <v>5140841.7100000083</v>
      </c>
      <c r="W1283" s="51">
        <v>2737</v>
      </c>
      <c r="X1283" s="57">
        <f>'[7]From Apr 2023'!$JL$10</f>
        <v>215104620.59</v>
      </c>
      <c r="Y1283" s="61">
        <f t="shared" si="94"/>
        <v>7.6298695521648696E-2</v>
      </c>
      <c r="Z1283" s="57">
        <f>'[7]From Apr 2023'!$JL$18</f>
        <v>2498660.06</v>
      </c>
      <c r="AA1283" s="59">
        <f t="shared" si="89"/>
        <v>7.7440148368936229E-2</v>
      </c>
    </row>
    <row r="1284" spans="1:27" s="63" customFormat="1" ht="13" x14ac:dyDescent="0.3">
      <c r="A1284" s="52">
        <v>45088</v>
      </c>
      <c r="B1284" s="86">
        <f t="shared" si="95"/>
        <v>21561612.58244</v>
      </c>
      <c r="C1284" s="53">
        <f t="shared" si="86"/>
        <v>-7.5198248754440367E-2</v>
      </c>
      <c r="D1284" s="54">
        <f>[5]Data!$AJ$1279</f>
        <v>13966369</v>
      </c>
      <c r="E1284" s="91">
        <f>[5]Data!$I$1279</f>
        <v>10837230.931540001</v>
      </c>
      <c r="F1284" s="55"/>
      <c r="G1284" s="53">
        <f t="shared" si="90"/>
        <v>-0.15946384609861386</v>
      </c>
      <c r="H1284" s="56">
        <v>8019</v>
      </c>
      <c r="I1284" s="57">
        <f>'[6]Marketshare 2018'!$JM$13</f>
        <v>2144339319.9399998</v>
      </c>
      <c r="J1284" s="58">
        <f t="shared" si="91"/>
        <v>-5.4016283053992642E-2</v>
      </c>
      <c r="K1284" s="57">
        <f>'[6]Marketshare 2018'!$JM$67</f>
        <v>8118763.4624400008</v>
      </c>
      <c r="L1284" s="59">
        <f t="shared" si="87"/>
        <v>4.2068194187906839E-2</v>
      </c>
      <c r="M1284" s="57">
        <v>382</v>
      </c>
      <c r="N1284" s="57">
        <f>'[6]Marketshare 2018'!$JM$24</f>
        <v>219503135</v>
      </c>
      <c r="O1284" s="60">
        <f t="shared" si="92"/>
        <v>-0.14633389772366667</v>
      </c>
      <c r="P1284" s="57">
        <f>'[6]Marketshare 2018'!$JM$77</f>
        <v>2713987.8</v>
      </c>
      <c r="Q1284" s="59">
        <f t="shared" si="88"/>
        <v>0.13738036133288029</v>
      </c>
      <c r="R1284" s="54">
        <v>1209358.55</v>
      </c>
      <c r="S1284" s="61">
        <f t="shared" si="93"/>
        <v>-0.21398526722365396</v>
      </c>
      <c r="T1284" s="4">
        <v>5306</v>
      </c>
      <c r="U1284" s="62">
        <v>724243.41</v>
      </c>
      <c r="V1284" s="91">
        <v>6554721.2699999996</v>
      </c>
      <c r="W1284" s="51">
        <v>2737</v>
      </c>
      <c r="X1284" s="57">
        <f>'[7]From Apr 2023'!$JM$10</f>
        <v>197414833.05000001</v>
      </c>
      <c r="Y1284" s="61">
        <f t="shared" si="94"/>
        <v>-8.2500381375910758E-2</v>
      </c>
      <c r="Z1284" s="57">
        <f>'[7]From Apr 2023'!$JM$18</f>
        <v>2240538.0900000003</v>
      </c>
      <c r="AA1284" s="59">
        <f t="shared" si="89"/>
        <v>7.5662605333292623E-2</v>
      </c>
    </row>
    <row r="1285" spans="1:27" s="63" customFormat="1" ht="13" x14ac:dyDescent="0.3">
      <c r="A1285" s="52">
        <v>45095</v>
      </c>
      <c r="B1285" s="86">
        <f t="shared" si="95"/>
        <v>23750057.312420003</v>
      </c>
      <c r="C1285" s="53">
        <f t="shared" si="86"/>
        <v>-1.9351941432903863E-2</v>
      </c>
      <c r="D1285" s="54">
        <f>[5]Data!$AJ$1280</f>
        <v>17098399</v>
      </c>
      <c r="E1285" s="91">
        <f>[5]Data!$I$1280</f>
        <v>13729564.450219998</v>
      </c>
      <c r="F1285" s="55"/>
      <c r="G1285" s="53">
        <f t="shared" si="90"/>
        <v>4.5876287393717075E-2</v>
      </c>
      <c r="H1285" s="56">
        <v>8019</v>
      </c>
      <c r="I1285" s="57">
        <f>'[6]Marketshare 2018'!$JN$13</f>
        <v>2309422899.2599998</v>
      </c>
      <c r="J1285" s="58">
        <f t="shared" si="91"/>
        <v>9.232068190801801E-3</v>
      </c>
      <c r="K1285" s="57">
        <f>'[6]Marketshare 2018'!$JN$67</f>
        <v>9099313.07742</v>
      </c>
      <c r="L1285" s="59">
        <f t="shared" si="87"/>
        <v>4.377867677262412E-2</v>
      </c>
      <c r="M1285" s="57">
        <v>382</v>
      </c>
      <c r="N1285" s="57">
        <f>'[6]Marketshare 2018'!$JN$24</f>
        <v>241797750</v>
      </c>
      <c r="O1285" s="60">
        <f t="shared" si="92"/>
        <v>-3.3958666470207177E-2</v>
      </c>
      <c r="P1285" s="57">
        <f>'[6]Marketshare 2018'!$JN$77</f>
        <v>4630251.375</v>
      </c>
      <c r="Q1285" s="59">
        <f t="shared" si="88"/>
        <v>0.21276971146340279</v>
      </c>
      <c r="R1285" s="54">
        <v>1153406.26</v>
      </c>
      <c r="S1285" s="61">
        <f t="shared" si="93"/>
        <v>-1.6873504113343873E-3</v>
      </c>
      <c r="T1285" s="4">
        <v>5306</v>
      </c>
      <c r="U1285" s="62">
        <v>480219.87</v>
      </c>
      <c r="V1285" s="91">
        <v>6378417.1200000029</v>
      </c>
      <c r="W1285" s="51">
        <v>2737</v>
      </c>
      <c r="X1285" s="57">
        <f>'[7]From Apr 2023'!$JN$10</f>
        <v>176598663.86999997</v>
      </c>
      <c r="Y1285" s="61">
        <f t="shared" si="94"/>
        <v>-2.9416465736708419E-2</v>
      </c>
      <c r="Z1285" s="57">
        <f>'[7]From Apr 2023'!$JN$18</f>
        <v>2008449.6099999999</v>
      </c>
      <c r="AA1285" s="59">
        <f t="shared" si="89"/>
        <v>7.5819735966537294E-2</v>
      </c>
    </row>
    <row r="1286" spans="1:27" s="63" customFormat="1" ht="13" x14ac:dyDescent="0.3">
      <c r="A1286" s="52">
        <v>45102</v>
      </c>
      <c r="B1286" s="86">
        <f t="shared" si="95"/>
        <v>26854259.973099992</v>
      </c>
      <c r="C1286" s="53">
        <f t="shared" si="86"/>
        <v>0.43868105164746396</v>
      </c>
      <c r="D1286" s="54">
        <f>[5]Data!$AJ$1281</f>
        <v>14224306.1</v>
      </c>
      <c r="E1286" s="91">
        <f>[5]Data!$I$1281</f>
        <v>15540647.402600002</v>
      </c>
      <c r="F1286" s="55"/>
      <c r="G1286" s="53">
        <f t="shared" si="90"/>
        <v>0.38651421664331442</v>
      </c>
      <c r="H1286" s="56">
        <v>8019</v>
      </c>
      <c r="I1286" s="57">
        <f>'[6]Marketshare 2018'!$JO$13</f>
        <v>2318183253.1699996</v>
      </c>
      <c r="J1286" s="58">
        <f t="shared" si="91"/>
        <v>-9.3688190693891338E-3</v>
      </c>
      <c r="K1286" s="57">
        <f>'[6]Marketshare 2018'!$JO$67</f>
        <v>9762709.3281000014</v>
      </c>
      <c r="L1286" s="59">
        <f t="shared" si="87"/>
        <v>4.6792913347841032E-2</v>
      </c>
      <c r="M1286" s="57">
        <v>382</v>
      </c>
      <c r="N1286" s="57">
        <f>'[6]Marketshare 2018'!$JO$24</f>
        <v>226409495</v>
      </c>
      <c r="O1286" s="60">
        <f t="shared" si="92"/>
        <v>1.0696460963073529E-2</v>
      </c>
      <c r="P1286" s="57">
        <f>'[6]Marketshare 2018'!$JO$77</f>
        <v>5683668.0750000002</v>
      </c>
      <c r="Q1286" s="59">
        <f t="shared" si="88"/>
        <v>0.27892764612190846</v>
      </c>
      <c r="R1286" s="54">
        <v>1413218.09</v>
      </c>
      <c r="S1286" s="61">
        <f t="shared" si="93"/>
        <v>0.25773534940187459</v>
      </c>
      <c r="T1286" s="4">
        <v>5306</v>
      </c>
      <c r="U1286" s="62">
        <v>446477.13</v>
      </c>
      <c r="V1286" s="91">
        <v>7249099.0399999917</v>
      </c>
      <c r="W1286" s="51">
        <v>2737</v>
      </c>
      <c r="X1286" s="57">
        <f>'[7]From Apr 2023'!$JO$10</f>
        <v>193677979.31999999</v>
      </c>
      <c r="Y1286" s="61">
        <f t="shared" si="94"/>
        <v>0.46245928174750284</v>
      </c>
      <c r="Z1286" s="57">
        <f>'[7]From Apr 2023'!$JO$18</f>
        <v>2299088.31</v>
      </c>
      <c r="AA1286" s="59">
        <f t="shared" si="89"/>
        <v>7.9137832054081356E-2</v>
      </c>
    </row>
    <row r="1287" spans="1:27" s="63" customFormat="1" ht="13" x14ac:dyDescent="0.3">
      <c r="A1287" s="52">
        <v>45109</v>
      </c>
      <c r="B1287" s="86">
        <f t="shared" si="95"/>
        <v>28062559.826920003</v>
      </c>
      <c r="C1287" s="53">
        <f t="shared" si="86"/>
        <v>0.18973701227523221</v>
      </c>
      <c r="D1287" s="54">
        <f>[5]Data!$AJ$1282</f>
        <v>17176110.960000001</v>
      </c>
      <c r="E1287" s="91">
        <f>[5]Data!$I$1282</f>
        <v>14212311.045419998</v>
      </c>
      <c r="F1287" s="55"/>
      <c r="G1287" s="53">
        <f t="shared" si="90"/>
        <v>-1.5342187970755261E-2</v>
      </c>
      <c r="H1287" s="56">
        <v>8019</v>
      </c>
      <c r="I1287" s="57">
        <f>'[6]Marketshare 2018'!$JP$13</f>
        <v>2434227719.6100001</v>
      </c>
      <c r="J1287" s="58">
        <f t="shared" si="91"/>
        <v>-1.7913105331830992E-2</v>
      </c>
      <c r="K1287" s="57">
        <f>'[6]Marketshare 2018'!$JP$67</f>
        <v>9322230.1219200008</v>
      </c>
      <c r="L1287" s="59">
        <f t="shared" si="87"/>
        <v>4.255162072700213E-2</v>
      </c>
      <c r="M1287" s="57">
        <v>382</v>
      </c>
      <c r="N1287" s="57">
        <f>'[6]Marketshare 2018'!$JP$24</f>
        <v>226231935</v>
      </c>
      <c r="O1287" s="60">
        <f t="shared" si="92"/>
        <v>-8.0132826008610158E-2</v>
      </c>
      <c r="P1287" s="57">
        <f>'[6]Marketshare 2018'!$JP$77</f>
        <v>4890080.9249999998</v>
      </c>
      <c r="Q1287" s="59">
        <f t="shared" si="88"/>
        <v>0.24017048035238703</v>
      </c>
      <c r="R1287" s="54">
        <v>1406408.2899999996</v>
      </c>
      <c r="S1287" s="61">
        <f t="shared" si="93"/>
        <v>0.13654241865419703</v>
      </c>
      <c r="T1287" s="4">
        <v>5306</v>
      </c>
      <c r="U1287" s="62">
        <v>551890.12</v>
      </c>
      <c r="V1287" s="91">
        <v>9191196.2000000011</v>
      </c>
      <c r="W1287" s="51">
        <v>2737</v>
      </c>
      <c r="X1287" s="57">
        <f>'[7]From Apr 2023'!$JP$10</f>
        <v>231254561.21000001</v>
      </c>
      <c r="Y1287" s="61">
        <f t="shared" si="94"/>
        <v>0.23460707899001032</v>
      </c>
      <c r="Z1287" s="57">
        <f>'[7]From Apr 2023'!$JP$18</f>
        <v>2700754.17</v>
      </c>
      <c r="AA1287" s="59">
        <f t="shared" si="89"/>
        <v>7.7858043991832063E-2</v>
      </c>
    </row>
    <row r="1288" spans="1:27" s="63" customFormat="1" ht="13" x14ac:dyDescent="0.3">
      <c r="A1288" s="52">
        <v>45116</v>
      </c>
      <c r="B1288" s="86">
        <f t="shared" si="95"/>
        <v>24022678.794099994</v>
      </c>
      <c r="C1288" s="53">
        <f t="shared" si="86"/>
        <v>-0.16160466175723109</v>
      </c>
      <c r="D1288" s="54">
        <f>[5]Data!$AJ$1283</f>
        <v>28137804.690000001</v>
      </c>
      <c r="E1288" s="91">
        <f>[5]Data!$I$1283</f>
        <v>15148880.786399998</v>
      </c>
      <c r="F1288" s="55"/>
      <c r="G1288" s="53">
        <f t="shared" si="90"/>
        <v>4.3883097789262804E-2</v>
      </c>
      <c r="H1288" s="56">
        <v>8019</v>
      </c>
      <c r="I1288" s="57">
        <f>'[6]Marketshare 2018'!$JQ$13</f>
        <v>2014220299.3700001</v>
      </c>
      <c r="J1288" s="58">
        <f t="shared" si="91"/>
        <v>-0.18766323931211171</v>
      </c>
      <c r="K1288" s="57">
        <f>'[6]Marketshare 2018'!$JQ$67</f>
        <v>8354094.7041000007</v>
      </c>
      <c r="L1288" s="59">
        <f t="shared" si="87"/>
        <v>4.6083973296780351E-2</v>
      </c>
      <c r="M1288" s="57">
        <v>382</v>
      </c>
      <c r="N1288" s="57">
        <f>'[6]Marketshare 2018'!$JQ$24</f>
        <v>231732330</v>
      </c>
      <c r="O1288" s="60">
        <f t="shared" si="92"/>
        <v>3.2716847578956765E-2</v>
      </c>
      <c r="P1288" s="57">
        <f>'[6]Marketshare 2018'!$JQ$77</f>
        <v>4258534.95</v>
      </c>
      <c r="Q1288" s="59">
        <f t="shared" si="88"/>
        <v>0.2041884056488795</v>
      </c>
      <c r="R1288" s="54">
        <v>1454163.42</v>
      </c>
      <c r="S1288" s="61">
        <f t="shared" si="93"/>
        <v>4.9657058408121069E-2</v>
      </c>
      <c r="T1288" s="4">
        <v>5306</v>
      </c>
      <c r="U1288" s="62">
        <v>377854.47</v>
      </c>
      <c r="V1288" s="91">
        <v>7021013.2799999928</v>
      </c>
      <c r="W1288" s="51">
        <v>2737</v>
      </c>
      <c r="X1288" s="57">
        <f>'[7]From Apr 2023'!$JQ$10</f>
        <v>218233528.46000001</v>
      </c>
      <c r="Y1288" s="61">
        <f t="shared" si="94"/>
        <v>2.1189046786246557E-2</v>
      </c>
      <c r="Z1288" s="57">
        <f>'[7]From Apr 2023'!$JQ$18</f>
        <v>2557017.9699999997</v>
      </c>
      <c r="AA1288" s="59">
        <f t="shared" si="89"/>
        <v>7.8112591529633665E-2</v>
      </c>
    </row>
    <row r="1289" spans="1:27" s="63" customFormat="1" ht="13" x14ac:dyDescent="0.3">
      <c r="A1289" s="52">
        <v>45123</v>
      </c>
      <c r="B1289" s="86">
        <f t="shared" si="95"/>
        <v>26708993.290780023</v>
      </c>
      <c r="C1289" s="53">
        <f t="shared" si="86"/>
        <v>0.15814030310293559</v>
      </c>
      <c r="D1289" s="54">
        <f>[5]Data!$AJ$1284</f>
        <v>25606261</v>
      </c>
      <c r="E1289" s="91">
        <f>[5]Data!$I$1284</f>
        <v>13302687.83478</v>
      </c>
      <c r="F1289" s="55"/>
      <c r="G1289" s="53">
        <f t="shared" si="90"/>
        <v>-6.2946913038757546E-2</v>
      </c>
      <c r="H1289" s="56">
        <v>8019</v>
      </c>
      <c r="I1289" s="57">
        <f>'[8]Marketshare 2018'!$JR$13</f>
        <v>2494881436.2200003</v>
      </c>
      <c r="J1289" s="58">
        <f t="shared" si="91"/>
        <v>3.582409016174104E-2</v>
      </c>
      <c r="K1289" s="57">
        <f>'[8]Marketshare 2018'!$JR$67</f>
        <v>9723879.9757800009</v>
      </c>
      <c r="L1289" s="59">
        <f t="shared" si="87"/>
        <v>4.3305909961675909E-2</v>
      </c>
      <c r="M1289" s="57">
        <v>382</v>
      </c>
      <c r="N1289" s="57">
        <f>'[8]Marketshare 2018'!$JR$24</f>
        <v>247903865</v>
      </c>
      <c r="O1289" s="60">
        <f t="shared" si="92"/>
        <v>0.21209039213612702</v>
      </c>
      <c r="P1289" s="57">
        <f>'[8]Marketshare 2018'!$JR$77</f>
        <v>3863833.875</v>
      </c>
      <c r="Q1289" s="59">
        <f t="shared" si="88"/>
        <v>0.17317796759643098</v>
      </c>
      <c r="R1289" s="54">
        <v>1324358.77</v>
      </c>
      <c r="S1289" s="61">
        <f t="shared" si="93"/>
        <v>6.9660895437420045E-3</v>
      </c>
      <c r="T1289" s="4">
        <v>5306</v>
      </c>
      <c r="U1289" s="62">
        <v>654341.97</v>
      </c>
      <c r="V1289" s="91">
        <v>8981924.2600000203</v>
      </c>
      <c r="W1289" s="51">
        <v>2737</v>
      </c>
      <c r="X1289" s="57">
        <f>'[7]From Apr 2023'!$JR$10</f>
        <v>191360524.74000001</v>
      </c>
      <c r="Y1289" s="61">
        <f t="shared" si="94"/>
        <v>-2.4412509062848753E-2</v>
      </c>
      <c r="Z1289" s="57">
        <f>'[7]From Apr 2023'!$JR$18</f>
        <v>2160654.44</v>
      </c>
      <c r="AA1289" s="59">
        <f t="shared" si="89"/>
        <v>7.5273429318321664E-2</v>
      </c>
    </row>
    <row r="1290" spans="1:27" s="63" customFormat="1" ht="13" x14ac:dyDescent="0.3">
      <c r="A1290" s="52">
        <v>45130</v>
      </c>
      <c r="B1290" s="86">
        <f t="shared" si="95"/>
        <v>24493488.509019993</v>
      </c>
      <c r="C1290" s="53">
        <f t="shared" si="86"/>
        <v>-5.1205202970657893E-2</v>
      </c>
      <c r="D1290" s="54">
        <f>[5]Data!$AJ$1285</f>
        <v>25567565.440000001</v>
      </c>
      <c r="E1290" s="91">
        <f>[5]Data!$I$1285</f>
        <v>12881128.73</v>
      </c>
      <c r="F1290" s="55"/>
      <c r="G1290" s="53">
        <f t="shared" si="90"/>
        <v>-0.11019820465378649</v>
      </c>
      <c r="H1290" s="56">
        <v>8019</v>
      </c>
      <c r="I1290" s="57">
        <f>'[8]Marketshare 2018'!$JS$13</f>
        <v>2337030494.52</v>
      </c>
      <c r="J1290" s="58">
        <f t="shared" si="91"/>
        <v>-8.9734425767694637E-3</v>
      </c>
      <c r="K1290" s="57">
        <f>'[8]Marketshare 2018'!$JS$67</f>
        <v>9186508.4740200024</v>
      </c>
      <c r="L1290" s="59">
        <f t="shared" si="87"/>
        <v>4.3676073811336619E-2</v>
      </c>
      <c r="M1290" s="57">
        <v>382</v>
      </c>
      <c r="N1290" s="57">
        <f>'[8]Marketshare 2018'!$JS$24</f>
        <v>248761070</v>
      </c>
      <c r="O1290" s="60">
        <f t="shared" si="92"/>
        <v>0.23760147040909652</v>
      </c>
      <c r="P1290" s="57">
        <f>'[8]Marketshare 2018'!$JS$77</f>
        <v>3679467.5249999999</v>
      </c>
      <c r="Q1290" s="59">
        <f t="shared" si="88"/>
        <v>0.16434634446619803</v>
      </c>
      <c r="R1290" s="54">
        <v>1045475.25</v>
      </c>
      <c r="S1290" s="61">
        <f t="shared" si="93"/>
        <v>-0.14386987103574422</v>
      </c>
      <c r="T1290" s="4">
        <v>5306</v>
      </c>
      <c r="U1290" s="62">
        <v>575845.44999999995</v>
      </c>
      <c r="V1290" s="91">
        <v>7889882.6399999941</v>
      </c>
      <c r="W1290" s="51">
        <v>2737</v>
      </c>
      <c r="X1290" s="57">
        <f>'[7]From Apr 2023'!$JS$10</f>
        <v>179456940.52000001</v>
      </c>
      <c r="Y1290" s="61">
        <f t="shared" si="94"/>
        <v>-5.6103042327027008E-4</v>
      </c>
      <c r="Z1290" s="57">
        <f>'[7]From Apr 2023'!$JS$18</f>
        <v>2116309.17</v>
      </c>
      <c r="AA1290" s="59">
        <f t="shared" si="89"/>
        <v>7.861901445058693E-2</v>
      </c>
    </row>
    <row r="1291" spans="1:27" s="63" customFormat="1" ht="13" x14ac:dyDescent="0.3">
      <c r="A1291" s="52">
        <v>45137</v>
      </c>
      <c r="B1291" s="86">
        <f t="shared" si="95"/>
        <v>29543564.24196</v>
      </c>
      <c r="C1291" s="53">
        <f t="shared" si="86"/>
        <v>0.30645832355052738</v>
      </c>
      <c r="D1291" s="54">
        <f>[5]Data!$AJ$1286</f>
        <v>13140407</v>
      </c>
      <c r="E1291" s="91">
        <f>[5]Data!$I$1286</f>
        <v>15197222.087160001</v>
      </c>
      <c r="F1291" s="55"/>
      <c r="G1291" s="53">
        <f t="shared" si="90"/>
        <v>0.13861833453889716</v>
      </c>
      <c r="H1291" s="56">
        <v>8019</v>
      </c>
      <c r="I1291" s="57">
        <f>'[8]Marketshare 2018'!$JT$13</f>
        <v>2511968037.5300002</v>
      </c>
      <c r="J1291" s="58">
        <f t="shared" si="91"/>
        <v>6.5225582166295704E-2</v>
      </c>
      <c r="K1291" s="57">
        <f>'[8]Marketshare 2018'!$JT$67</f>
        <v>10297960.941959998</v>
      </c>
      <c r="L1291" s="59">
        <f t="shared" si="87"/>
        <v>4.5550654520473154E-2</v>
      </c>
      <c r="M1291" s="57">
        <v>382</v>
      </c>
      <c r="N1291" s="57">
        <f>'[8]Marketshare 2018'!$JT$24</f>
        <v>253939770</v>
      </c>
      <c r="O1291" s="60">
        <f t="shared" si="92"/>
        <v>0.1075613636939059</v>
      </c>
      <c r="P1291" s="57">
        <f>'[8]Marketshare 2018'!$JT$77</f>
        <v>4899261.1499999994</v>
      </c>
      <c r="Q1291" s="59">
        <f t="shared" si="88"/>
        <v>0.21436671774570795</v>
      </c>
      <c r="R1291" s="54">
        <v>1566388.6500000001</v>
      </c>
      <c r="S1291" s="61">
        <f t="shared" si="93"/>
        <v>0.37304211773225471</v>
      </c>
      <c r="T1291" s="4">
        <v>5306</v>
      </c>
      <c r="U1291" s="62">
        <v>412966.48</v>
      </c>
      <c r="V1291" s="91">
        <v>9720015.0400000047</v>
      </c>
      <c r="W1291" s="51">
        <v>2737</v>
      </c>
      <c r="X1291" s="57">
        <f>'[7]From Apr 2023'!$JT$10</f>
        <v>226161025.19999999</v>
      </c>
      <c r="Y1291" s="61">
        <f t="shared" si="94"/>
        <v>0.21850091864986809</v>
      </c>
      <c r="Z1291" s="57">
        <f>'[7]From Apr 2023'!$JT$18</f>
        <v>2646971.98</v>
      </c>
      <c r="AA1291" s="59">
        <f t="shared" si="89"/>
        <v>7.8026175602367534E-2</v>
      </c>
    </row>
    <row r="1292" spans="1:27" s="63" customFormat="1" ht="13" x14ac:dyDescent="0.3">
      <c r="A1292" s="52">
        <v>45144</v>
      </c>
      <c r="B1292" s="86">
        <f t="shared" si="95"/>
        <v>26292514.367320012</v>
      </c>
      <c r="C1292" s="53">
        <f t="shared" si="86"/>
        <v>-2.8232308957293673E-2</v>
      </c>
      <c r="D1292" s="54">
        <f>[5]Data!$AJ$1287</f>
        <v>30348616.100000001</v>
      </c>
      <c r="E1292" s="91">
        <f>[5]Data!$I$1287</f>
        <v>15384352.115219999</v>
      </c>
      <c r="F1292" s="55"/>
      <c r="G1292" s="53">
        <f t="shared" si="90"/>
        <v>-9.4584929855517585E-2</v>
      </c>
      <c r="H1292" s="56">
        <v>8019</v>
      </c>
      <c r="I1292" s="57">
        <f>'[8]Marketshare 2018'!$JU$13</f>
        <v>2630396403.1099997</v>
      </c>
      <c r="J1292" s="58">
        <f t="shared" si="91"/>
        <v>1.3120506167658696E-3</v>
      </c>
      <c r="K1292" s="57">
        <f>'[8]Marketshare 2018'!$JU$67</f>
        <v>9832228.9423200004</v>
      </c>
      <c r="L1292" s="59">
        <f t="shared" si="87"/>
        <v>4.1532518870096499E-2</v>
      </c>
      <c r="M1292" s="57">
        <v>382</v>
      </c>
      <c r="N1292" s="57">
        <f>'[8]Marketshare 2018'!$JU$24</f>
        <v>264834415</v>
      </c>
      <c r="O1292" s="60">
        <f t="shared" si="92"/>
        <v>0.10398950929395223</v>
      </c>
      <c r="P1292" s="57">
        <f>'[8]Marketshare 2018'!$JU$77</f>
        <v>5552123.1749999998</v>
      </c>
      <c r="Q1292" s="59">
        <f t="shared" si="88"/>
        <v>0.2329389762278441</v>
      </c>
      <c r="R1292" s="54">
        <v>1419580.5300000003</v>
      </c>
      <c r="S1292" s="61">
        <f t="shared" si="93"/>
        <v>-3.7366825271856974E-2</v>
      </c>
      <c r="T1292" s="4">
        <v>5306</v>
      </c>
      <c r="U1292" s="62">
        <v>377559.51</v>
      </c>
      <c r="V1292" s="91">
        <v>6414842.7400000095</v>
      </c>
      <c r="W1292" s="51">
        <v>2737</v>
      </c>
      <c r="X1292" s="57">
        <f>'[7]From Apr 2023'!$JU$10</f>
        <v>229710284.66999999</v>
      </c>
      <c r="Y1292" s="61">
        <f t="shared" si="94"/>
        <v>-3.0808595394860028E-3</v>
      </c>
      <c r="Z1292" s="57">
        <f>'[7]From Apr 2023'!$JU$18</f>
        <v>2696179.47</v>
      </c>
      <c r="AA1292" s="59">
        <f t="shared" si="89"/>
        <v>7.8248694114075354E-2</v>
      </c>
    </row>
    <row r="1293" spans="1:27" s="63" customFormat="1" ht="13" x14ac:dyDescent="0.3">
      <c r="A1293" s="52">
        <v>45151</v>
      </c>
      <c r="B1293" s="86">
        <f t="shared" si="95"/>
        <v>26353901.122919984</v>
      </c>
      <c r="C1293" s="53">
        <f t="shared" si="86"/>
        <v>-1.6074026814513531E-2</v>
      </c>
      <c r="D1293" s="54">
        <f>[5]Data!$AJ$1288</f>
        <v>19297259.329999998</v>
      </c>
      <c r="E1293" s="91">
        <f>[5]Data!$I$1288</f>
        <v>14312347.972919999</v>
      </c>
      <c r="F1293" s="55"/>
      <c r="G1293" s="53">
        <f t="shared" si="90"/>
        <v>-6.4808210917050468E-2</v>
      </c>
      <c r="H1293" s="56">
        <v>8019</v>
      </c>
      <c r="I1293" s="57">
        <f>'[8]Marketshare 2018'!$JV$13</f>
        <v>2559189959.0799994</v>
      </c>
      <c r="J1293" s="58">
        <f t="shared" si="91"/>
        <v>4.2222063992347403E-2</v>
      </c>
      <c r="K1293" s="57">
        <f>'[8]Marketshare 2018'!$JV$67</f>
        <v>9656153.1979200002</v>
      </c>
      <c r="L1293" s="59">
        <f t="shared" si="87"/>
        <v>4.1923652719616712E-2</v>
      </c>
      <c r="M1293" s="57">
        <v>382</v>
      </c>
      <c r="N1293" s="57">
        <f>'[8]Marketshare 2018'!$JV$24</f>
        <v>234342405</v>
      </c>
      <c r="O1293" s="60">
        <f t="shared" si="92"/>
        <v>-6.4567324315579211E-2</v>
      </c>
      <c r="P1293" s="57">
        <f>'[8]Marketshare 2018'!$JV$77</f>
        <v>4656194.7749999994</v>
      </c>
      <c r="Q1293" s="59">
        <f t="shared" si="88"/>
        <v>0.22076882542875667</v>
      </c>
      <c r="R1293" s="54">
        <v>1238078.03</v>
      </c>
      <c r="S1293" s="61">
        <f t="shared" si="93"/>
        <v>-0.17102600719884398</v>
      </c>
      <c r="T1293" s="4">
        <v>5306</v>
      </c>
      <c r="U1293" s="62">
        <v>658579.84</v>
      </c>
      <c r="V1293" s="91">
        <v>7903645.1999999825</v>
      </c>
      <c r="W1293" s="51">
        <v>2737</v>
      </c>
      <c r="X1293" s="57">
        <f>'[7]From Apr 2023'!$JV$10</f>
        <v>191576776.00999999</v>
      </c>
      <c r="Y1293" s="61">
        <f t="shared" si="94"/>
        <v>-9.5061985229439205E-2</v>
      </c>
      <c r="Z1293" s="57">
        <f>'[7]From Apr 2023'!$JV$18</f>
        <v>2241250.08</v>
      </c>
      <c r="AA1293" s="59">
        <f t="shared" si="89"/>
        <v>7.7993102875998241E-2</v>
      </c>
    </row>
    <row r="1294" spans="1:27" s="63" customFormat="1" ht="13" x14ac:dyDescent="0.3">
      <c r="A1294" s="52">
        <v>45158</v>
      </c>
      <c r="B1294" s="86">
        <f t="shared" si="95"/>
        <v>22414504.71088003</v>
      </c>
      <c r="C1294" s="53">
        <f t="shared" si="86"/>
        <v>-2.9608471488480892E-2</v>
      </c>
      <c r="D1294" s="54">
        <f>[5]Data!$AJ$1289</f>
        <v>29331569</v>
      </c>
      <c r="E1294" s="91">
        <f>[5]Data!$I$1289</f>
        <v>13787650.079999998</v>
      </c>
      <c r="F1294" s="55"/>
      <c r="G1294" s="53">
        <f t="shared" si="90"/>
        <v>4.8167691035217119E-2</v>
      </c>
      <c r="H1294" s="56">
        <v>8019</v>
      </c>
      <c r="I1294" s="57">
        <f>'[8]Marketshare 2018'!$JW$13</f>
        <v>2294466556.9300003</v>
      </c>
      <c r="J1294" s="58">
        <f t="shared" si="91"/>
        <v>-0.16115913577530605</v>
      </c>
      <c r="K1294" s="57">
        <f>'[8]Marketshare 2018'!$JW$67</f>
        <v>9250133.5108800009</v>
      </c>
      <c r="L1294" s="59">
        <f t="shared" si="87"/>
        <v>4.4794403702060843E-2</v>
      </c>
      <c r="M1294" s="57">
        <v>382</v>
      </c>
      <c r="N1294" s="57">
        <f>'[8]Marketshare 2018'!$JW$24</f>
        <v>217632085</v>
      </c>
      <c r="O1294" s="60">
        <f t="shared" si="92"/>
        <v>6.9229555338301996E-2</v>
      </c>
      <c r="P1294" s="57">
        <f>'[8]Marketshare 2018'!$JW$77</f>
        <v>4528521.8999999994</v>
      </c>
      <c r="Q1294" s="59">
        <f t="shared" si="88"/>
        <v>0.23120170906785178</v>
      </c>
      <c r="R1294" s="54">
        <v>1163759.5900000001</v>
      </c>
      <c r="S1294" s="61">
        <f t="shared" si="93"/>
        <v>2.7238451064421909E-3</v>
      </c>
      <c r="T1294" s="4">
        <v>5306</v>
      </c>
      <c r="U1294" s="62">
        <v>447083.94</v>
      </c>
      <c r="V1294" s="91">
        <v>4997653.7500000298</v>
      </c>
      <c r="W1294" s="51">
        <v>2737</v>
      </c>
      <c r="X1294" s="57">
        <f>'[7]From Apr 2023'!$JW$10</f>
        <v>180547781.85999998</v>
      </c>
      <c r="Y1294" s="61">
        <f t="shared" si="94"/>
        <v>1.4760369553590058E-2</v>
      </c>
      <c r="Z1294" s="57">
        <f>'[7]From Apr 2023'!$JW$18</f>
        <v>2027352.0199999998</v>
      </c>
      <c r="AA1294" s="59">
        <f t="shared" si="89"/>
        <v>7.4859297600308572E-2</v>
      </c>
    </row>
    <row r="1295" spans="1:27" s="63" customFormat="1" ht="13" x14ac:dyDescent="0.3">
      <c r="A1295" s="52">
        <v>45165</v>
      </c>
      <c r="B1295" s="86">
        <f t="shared" si="95"/>
        <v>22164137.775160011</v>
      </c>
      <c r="C1295" s="53">
        <f t="shared" si="86"/>
        <v>2.37971287905685E-2</v>
      </c>
      <c r="D1295" s="54">
        <f>[5]Data!$AJ$1290</f>
        <v>24280134.550000001</v>
      </c>
      <c r="E1295" s="91">
        <f>[5]Data!$I$1290</f>
        <v>11731624.199999999</v>
      </c>
      <c r="F1295" s="55"/>
      <c r="G1295" s="53">
        <f t="shared" si="90"/>
        <v>-8.8827773912437902E-2</v>
      </c>
      <c r="H1295" s="56">
        <v>8019</v>
      </c>
      <c r="I1295" s="57">
        <f>'[8]Marketshare 2018'!$JX$13</f>
        <v>2437873257.6199999</v>
      </c>
      <c r="J1295" s="58">
        <f t="shared" si="91"/>
        <v>3.0104608445836067E-2</v>
      </c>
      <c r="K1295" s="57">
        <f>'[8]Marketshare 2018'!$JX$67</f>
        <v>8996298.2301599998</v>
      </c>
      <c r="L1295" s="59">
        <f t="shared" si="87"/>
        <v>4.1002488095540267E-2</v>
      </c>
      <c r="M1295" s="57">
        <v>382</v>
      </c>
      <c r="N1295" s="57">
        <f>'[8]Marketshare 2018'!$JX$24</f>
        <v>241431525</v>
      </c>
      <c r="O1295" s="60">
        <f t="shared" si="92"/>
        <v>9.2879207915413931E-2</v>
      </c>
      <c r="P1295" s="57">
        <f>'[8]Marketshare 2018'!$JX$77</f>
        <v>2683603.5749999997</v>
      </c>
      <c r="Q1295" s="59">
        <f t="shared" si="88"/>
        <v>0.12350424204129927</v>
      </c>
      <c r="R1295" s="54">
        <v>1423353.38</v>
      </c>
      <c r="S1295" s="61">
        <f t="shared" si="93"/>
        <v>0.42237340739350793</v>
      </c>
      <c r="T1295" s="4">
        <v>5306</v>
      </c>
      <c r="U1295" s="62">
        <v>548594.17000000004</v>
      </c>
      <c r="V1295" s="91">
        <v>6148171.8000000091</v>
      </c>
      <c r="W1295" s="51">
        <v>2737</v>
      </c>
      <c r="X1295" s="57">
        <f>'[7]From Apr 2023'!$JX$10</f>
        <v>200511903.09999999</v>
      </c>
      <c r="Y1295" s="61">
        <f t="shared" si="94"/>
        <v>0.13352783428079551</v>
      </c>
      <c r="Z1295" s="57">
        <f>'[7]From Apr 2023'!$JX$18</f>
        <v>2364116.6199999996</v>
      </c>
      <c r="AA1295" s="59">
        <f t="shared" si="89"/>
        <v>7.8602702497947943E-2</v>
      </c>
    </row>
    <row r="1296" spans="1:27" s="63" customFormat="1" ht="13" x14ac:dyDescent="0.3">
      <c r="A1296" s="52">
        <v>45172</v>
      </c>
      <c r="B1296" s="86">
        <f t="shared" si="95"/>
        <v>25622124.599359989</v>
      </c>
      <c r="C1296" s="53">
        <f t="shared" si="86"/>
        <v>-9.9967435692134177E-2</v>
      </c>
      <c r="D1296" s="54">
        <f>[5]Data!$AJ$1291</f>
        <v>17924862.120000001</v>
      </c>
      <c r="E1296" s="91">
        <f>[5]Data!$I$1291</f>
        <v>14945708.01</v>
      </c>
      <c r="F1296" s="55"/>
      <c r="G1296" s="53">
        <f t="shared" si="90"/>
        <v>2.0860371151558699E-3</v>
      </c>
      <c r="H1296" s="56">
        <v>8019</v>
      </c>
      <c r="I1296" s="57">
        <f>'[8]Marketshare 2018'!$JY$13</f>
        <v>2299940766.8899999</v>
      </c>
      <c r="J1296" s="58">
        <f t="shared" si="91"/>
        <v>-3.2134634619004121E-2</v>
      </c>
      <c r="K1296" s="57">
        <f>'[8]Marketshare 2018'!$JY$67</f>
        <v>9448472.5293600019</v>
      </c>
      <c r="L1296" s="59">
        <f t="shared" si="87"/>
        <v>4.5645970372514853E-2</v>
      </c>
      <c r="M1296" s="57">
        <v>382</v>
      </c>
      <c r="N1296" s="57">
        <f>'[8]Marketshare 2018'!$JY$24</f>
        <v>248910150</v>
      </c>
      <c r="O1296" s="60">
        <f t="shared" si="92"/>
        <v>3.5913045617061767E-2</v>
      </c>
      <c r="P1296" s="57">
        <f>'[8]Marketshare 2018'!$JY$77</f>
        <v>5486562</v>
      </c>
      <c r="Q1296" s="59">
        <f t="shared" si="88"/>
        <v>0.24491488193631317</v>
      </c>
      <c r="R1296" s="54">
        <v>1387857.33</v>
      </c>
      <c r="S1296" s="61">
        <f t="shared" si="93"/>
        <v>1.7491561539868083E-2</v>
      </c>
      <c r="T1296" s="4">
        <v>5306</v>
      </c>
      <c r="U1296" s="62">
        <v>658712.91</v>
      </c>
      <c r="V1296" s="91">
        <v>6077977.9099999834</v>
      </c>
      <c r="W1296" s="51">
        <v>2737</v>
      </c>
      <c r="X1296" s="57">
        <f>'[7]From Apr 2023'!$JY$10</f>
        <v>226850435.44999999</v>
      </c>
      <c r="Y1296" s="61">
        <f t="shared" si="94"/>
        <v>0.10328743398585027</v>
      </c>
      <c r="Z1296" s="57">
        <f>'[7]From Apr 2023'!$JY$18</f>
        <v>2562541.92</v>
      </c>
      <c r="AA1296" s="59">
        <f t="shared" si="89"/>
        <v>7.5307824585443175E-2</v>
      </c>
    </row>
    <row r="1297" spans="1:27" s="63" customFormat="1" ht="13" x14ac:dyDescent="0.3">
      <c r="A1297" s="52">
        <v>45179</v>
      </c>
      <c r="B1297" s="86">
        <f t="shared" si="95"/>
        <v>24833580.036460005</v>
      </c>
      <c r="C1297" s="53">
        <f t="shared" si="86"/>
        <v>-6.0288883573126228E-2</v>
      </c>
      <c r="D1297" s="54">
        <f>[5]Data!$AJ$1292</f>
        <v>22216693.509999998</v>
      </c>
      <c r="E1297" s="91">
        <f>[5]Data!$I$1292</f>
        <v>12533210.120000001</v>
      </c>
      <c r="F1297" s="55"/>
      <c r="G1297" s="53">
        <f t="shared" si="90"/>
        <v>-5.3742536450490208E-2</v>
      </c>
      <c r="H1297" s="56">
        <v>8019</v>
      </c>
      <c r="I1297" s="57">
        <f>'[8]Marketshare 2018'!$JZ$13</f>
        <v>2220461405.3599997</v>
      </c>
      <c r="J1297" s="58">
        <f t="shared" si="91"/>
        <v>-8.1703915143748196E-2</v>
      </c>
      <c r="K1297" s="57">
        <f>'[8]Marketshare 2018'!$JZ$67</f>
        <v>8715814.4514600001</v>
      </c>
      <c r="L1297" s="59">
        <f t="shared" si="87"/>
        <v>4.3613630284332329E-2</v>
      </c>
      <c r="M1297" s="57">
        <v>382</v>
      </c>
      <c r="N1297" s="57">
        <f>'[8]Marketshare 2018'!$JZ$24</f>
        <v>209190390</v>
      </c>
      <c r="O1297" s="60">
        <f t="shared" si="92"/>
        <v>-0.1009427641263122</v>
      </c>
      <c r="P1297" s="57">
        <f>'[8]Marketshare 2018'!$JZ$77</f>
        <v>3817395.6749999998</v>
      </c>
      <c r="Q1297" s="59">
        <f t="shared" si="88"/>
        <v>0.20276030605421214</v>
      </c>
      <c r="R1297" s="54">
        <v>1254267.3999999999</v>
      </c>
      <c r="S1297" s="61">
        <f t="shared" si="93"/>
        <v>-0.12075224315924571</v>
      </c>
      <c r="T1297" s="4">
        <v>5306</v>
      </c>
      <c r="U1297" s="62">
        <v>597326.15</v>
      </c>
      <c r="V1297" s="91">
        <v>8167537.5700000022</v>
      </c>
      <c r="W1297" s="51">
        <v>2737</v>
      </c>
      <c r="X1297" s="57">
        <f>'[7]From Apr 2023'!$JZ$10</f>
        <v>198085730.72000003</v>
      </c>
      <c r="Y1297" s="61">
        <f t="shared" si="94"/>
        <v>-0.1152396907887302</v>
      </c>
      <c r="Z1297" s="57">
        <f>'[7]From Apr 2023'!$JZ$18</f>
        <v>2281238.79</v>
      </c>
      <c r="AA1297" s="59">
        <f t="shared" si="89"/>
        <v>7.6776144070151722E-2</v>
      </c>
    </row>
    <row r="1298" spans="1:27" s="63" customFormat="1" ht="13" x14ac:dyDescent="0.3">
      <c r="A1298" s="52">
        <v>45186</v>
      </c>
      <c r="B1298" s="86">
        <f t="shared" si="95"/>
        <v>20132473.366719998</v>
      </c>
      <c r="C1298" s="53">
        <f t="shared" si="86"/>
        <v>-4.0644932099979436E-2</v>
      </c>
      <c r="D1298" s="54">
        <f>[5]Data!$AJ$1293</f>
        <v>16607652</v>
      </c>
      <c r="E1298" s="91">
        <f>[5]Data!$I$1293</f>
        <v>11102989.18</v>
      </c>
      <c r="F1298" s="55"/>
      <c r="G1298" s="53">
        <f t="shared" si="90"/>
        <v>-5.6566630722582278E-2</v>
      </c>
      <c r="H1298" s="56">
        <v>8019</v>
      </c>
      <c r="I1298" s="57">
        <f>'[8]Marketshare 2018'!$KA$13</f>
        <v>2147925552.2800002</v>
      </c>
      <c r="J1298" s="58">
        <f t="shared" si="91"/>
        <v>-4.3981511003012286E-2</v>
      </c>
      <c r="K1298" s="57">
        <f>'[8]Marketshare 2018'!$KA$67</f>
        <v>8438916.5917199999</v>
      </c>
      <c r="L1298" s="59">
        <f t="shared" si="87"/>
        <v>4.36540921115579E-2</v>
      </c>
      <c r="M1298" s="57">
        <v>382</v>
      </c>
      <c r="N1298" s="57">
        <f>'[8]Marketshare 2018'!$KA$24</f>
        <v>218086165</v>
      </c>
      <c r="O1298" s="60">
        <f t="shared" si="92"/>
        <v>-4.515746017400557E-2</v>
      </c>
      <c r="P1298" s="57">
        <f>'[8]Marketshare 2018'!$KA$77</f>
        <v>2705635.5749999997</v>
      </c>
      <c r="Q1298" s="59">
        <f t="shared" si="88"/>
        <v>0.1378474306244965</v>
      </c>
      <c r="R1298" s="54">
        <v>991568.37000000011</v>
      </c>
      <c r="S1298" s="61">
        <f t="shared" si="93"/>
        <v>-0.21310791822400443</v>
      </c>
      <c r="T1298" s="4">
        <v>5306</v>
      </c>
      <c r="U1298" s="62">
        <v>572499.87</v>
      </c>
      <c r="V1298" s="91">
        <v>5348160.5399999991</v>
      </c>
      <c r="W1298" s="51">
        <v>2737</v>
      </c>
      <c r="X1298" s="57">
        <f>'[7]From Apr 2023'!$KA$10</f>
        <v>178888105.03999996</v>
      </c>
      <c r="Y1298" s="61">
        <f t="shared" si="94"/>
        <v>-5.7027774228264216E-2</v>
      </c>
      <c r="Z1298" s="57">
        <f>'[7]From Apr 2023'!$KA$18</f>
        <v>2075692.42</v>
      </c>
      <c r="AA1298" s="59">
        <f t="shared" si="89"/>
        <v>7.7355335971458009E-2</v>
      </c>
    </row>
    <row r="1299" spans="1:27" s="63" customFormat="1" ht="13" x14ac:dyDescent="0.3">
      <c r="A1299" s="52">
        <v>45193</v>
      </c>
      <c r="B1299" s="86">
        <f t="shared" si="95"/>
        <v>22596819.204319995</v>
      </c>
      <c r="C1299" s="53">
        <f t="shared" si="86"/>
        <v>-0.14742197932203815</v>
      </c>
      <c r="D1299" s="54">
        <f>[5]Data!$AJ$1294</f>
        <v>27601149.41</v>
      </c>
      <c r="E1299" s="91">
        <f>[5]Data!$I$1294</f>
        <v>13136124.639999999</v>
      </c>
      <c r="F1299" s="55"/>
      <c r="G1299" s="53">
        <f t="shared" si="90"/>
        <v>-0.13606955761045592</v>
      </c>
      <c r="H1299" s="56">
        <v>8019</v>
      </c>
      <c r="I1299" s="57">
        <f>'[8]Marketshare 2018'!$KB$13</f>
        <v>2427679995.6500001</v>
      </c>
      <c r="J1299" s="58">
        <f t="shared" si="91"/>
        <v>7.5536525673281396E-2</v>
      </c>
      <c r="K1299" s="57">
        <f>'[8]Marketshare 2018'!$KB$67</f>
        <v>8838835.0243200008</v>
      </c>
      <c r="L1299" s="59">
        <f t="shared" si="87"/>
        <v>4.0453963547079821E-2</v>
      </c>
      <c r="M1299" s="57">
        <v>382</v>
      </c>
      <c r="N1299" s="57">
        <f>'[8]Marketshare 2018'!$KB$24</f>
        <v>247304396</v>
      </c>
      <c r="O1299" s="60">
        <f t="shared" si="92"/>
        <v>-3.7990071923789115E-3</v>
      </c>
      <c r="P1299" s="57">
        <f>'[8]Marketshare 2018'!$KB$77</f>
        <v>4249650.6899999995</v>
      </c>
      <c r="Q1299" s="59">
        <f t="shared" si="88"/>
        <v>0.19093207303925155</v>
      </c>
      <c r="R1299" s="54">
        <v>1236436.8899999997</v>
      </c>
      <c r="S1299" s="61">
        <f t="shared" si="93"/>
        <v>0.15893501174309899</v>
      </c>
      <c r="T1299" s="4">
        <v>5306</v>
      </c>
      <c r="U1299" s="62">
        <v>611606.68999999994</v>
      </c>
      <c r="V1299" s="91">
        <v>5462267.0499999952</v>
      </c>
      <c r="W1299" s="51">
        <v>2737</v>
      </c>
      <c r="X1299" s="57">
        <f>'[7]From Apr 2023'!$KB$10</f>
        <v>159855148.22</v>
      </c>
      <c r="Y1299" s="61">
        <f t="shared" si="94"/>
        <v>-5.6949298095080869E-2</v>
      </c>
      <c r="Z1299" s="57">
        <f>'[7]From Apr 2023'!$KB$18</f>
        <v>2198022.86</v>
      </c>
      <c r="AA1299" s="59">
        <f t="shared" si="89"/>
        <v>9.1667274382471131E-2</v>
      </c>
    </row>
    <row r="1300" spans="1:27" s="63" customFormat="1" ht="13" x14ac:dyDescent="0.3">
      <c r="A1300" s="52">
        <v>45200</v>
      </c>
      <c r="B1300" s="86">
        <f t="shared" si="95"/>
        <v>28847182.198580008</v>
      </c>
      <c r="C1300" s="53">
        <f t="shared" si="86"/>
        <v>0.1353565479804526</v>
      </c>
      <c r="D1300" s="54">
        <f>[5]Data!$AJ$1295</f>
        <v>28528576.579999998</v>
      </c>
      <c r="E1300" s="91">
        <f>[5]Data!$I$1295</f>
        <v>15104929.66</v>
      </c>
      <c r="F1300" s="55"/>
      <c r="G1300" s="53">
        <f t="shared" si="90"/>
        <v>-1.8820480769615178E-2</v>
      </c>
      <c r="H1300" s="56">
        <v>8019</v>
      </c>
      <c r="I1300" s="57">
        <f>'[8]Marketshare 2018'!$KC$13</f>
        <v>2660836814.1500001</v>
      </c>
      <c r="J1300" s="58">
        <f t="shared" si="91"/>
        <v>0.15555930085107228</v>
      </c>
      <c r="K1300" s="57">
        <f>'[8]Marketshare 2018'!$KC$67</f>
        <v>11265844.20858</v>
      </c>
      <c r="L1300" s="59">
        <f t="shared" si="87"/>
        <v>4.7043864582874573E-2</v>
      </c>
      <c r="M1300" s="57">
        <v>382</v>
      </c>
      <c r="N1300" s="57">
        <f>'[8]Marketshare 2018'!$KC$24</f>
        <v>234006300</v>
      </c>
      <c r="O1300" s="60">
        <f t="shared" si="92"/>
        <v>-9.412799963549312E-2</v>
      </c>
      <c r="P1300" s="57">
        <f>'[8]Marketshare 2018'!$KC$77</f>
        <v>3839085.4499999997</v>
      </c>
      <c r="Q1300" s="59">
        <f t="shared" si="88"/>
        <v>0.18228784866048478</v>
      </c>
      <c r="R1300" s="54">
        <v>1433026.21</v>
      </c>
      <c r="S1300" s="61">
        <f t="shared" si="93"/>
        <v>0.20201678286704627</v>
      </c>
      <c r="T1300" s="4">
        <v>5306</v>
      </c>
      <c r="U1300" s="62">
        <v>530373.42000000004</v>
      </c>
      <c r="V1300" s="91">
        <v>9190559.2500000056</v>
      </c>
      <c r="W1300" s="51">
        <v>2737</v>
      </c>
      <c r="X1300" s="57">
        <f>'[7]From Apr 2023'!$KC$10</f>
        <v>221073915.21000004</v>
      </c>
      <c r="Y1300" s="61">
        <f t="shared" si="94"/>
        <v>0.2279528419025747</v>
      </c>
      <c r="Z1300" s="57">
        <f>'[7]From Apr 2023'!$KC$18</f>
        <v>2588293.66</v>
      </c>
      <c r="AA1300" s="59">
        <f t="shared" si="89"/>
        <v>7.805213496253377E-2</v>
      </c>
    </row>
    <row r="1301" spans="1:27" s="63" customFormat="1" ht="13" x14ac:dyDescent="0.3">
      <c r="A1301" s="52">
        <v>45207</v>
      </c>
      <c r="B1301" s="86">
        <f t="shared" si="95"/>
        <v>23741565.198779989</v>
      </c>
      <c r="C1301" s="53">
        <f t="shared" si="86"/>
        <v>-0.12278982037146269</v>
      </c>
      <c r="D1301" s="54">
        <f>[5]Data!$AJ$1296</f>
        <v>22981207.93</v>
      </c>
      <c r="E1301" s="91">
        <f>[5]Data!$I$1296</f>
        <v>13050299.300000001</v>
      </c>
      <c r="F1301" s="55"/>
      <c r="G1301" s="53">
        <f t="shared" si="90"/>
        <v>-0.19972026029147094</v>
      </c>
      <c r="H1301" s="56">
        <v>8019</v>
      </c>
      <c r="I1301" s="57">
        <f>'[8]Marketshare 2018'!$KD$13</f>
        <v>2323484333.9899998</v>
      </c>
      <c r="J1301" s="58">
        <f t="shared" si="91"/>
        <v>-7.9701967531819129E-2</v>
      </c>
      <c r="K1301" s="57">
        <f>'[8]Marketshare 2018'!$KD$67</f>
        <v>9445830.5737799983</v>
      </c>
      <c r="L1301" s="59">
        <f t="shared" si="87"/>
        <v>4.5170811572363155E-2</v>
      </c>
      <c r="M1301" s="57">
        <v>382</v>
      </c>
      <c r="N1301" s="57">
        <f>'[8]Marketshare 2018'!$KD$24</f>
        <v>226952404</v>
      </c>
      <c r="O1301" s="60">
        <f t="shared" si="92"/>
        <v>-0.3003679125642712</v>
      </c>
      <c r="P1301" s="57">
        <f>'[8]Marketshare 2018'!$KD$77</f>
        <v>3595275.1349999998</v>
      </c>
      <c r="Q1301" s="59">
        <f t="shared" si="88"/>
        <v>0.17601708902805893</v>
      </c>
      <c r="R1301" s="54">
        <v>1247858.95</v>
      </c>
      <c r="S1301" s="61">
        <f t="shared" si="93"/>
        <v>-0.15105121671921506</v>
      </c>
      <c r="T1301" s="4">
        <v>5306</v>
      </c>
      <c r="U1301" s="62">
        <v>566714.74</v>
      </c>
      <c r="V1301" s="91">
        <v>6436167.4899999909</v>
      </c>
      <c r="W1301" s="51">
        <v>2737</v>
      </c>
      <c r="X1301" s="57">
        <f>'[7]From Apr 2023'!$KD$10</f>
        <v>212260584.93999997</v>
      </c>
      <c r="Y1301" s="61">
        <f t="shared" si="94"/>
        <v>-7.592696596955717E-3</v>
      </c>
      <c r="Z1301" s="57">
        <f>'[7]From Apr 2023'!$KD$18</f>
        <v>2449718.31</v>
      </c>
      <c r="AA1301" s="59">
        <f t="shared" si="89"/>
        <v>7.6940593585080513E-2</v>
      </c>
    </row>
    <row r="1302" spans="1:27" s="63" customFormat="1" ht="13" x14ac:dyDescent="0.3">
      <c r="A1302" s="52">
        <v>45214</v>
      </c>
      <c r="B1302" s="86">
        <f t="shared" si="95"/>
        <v>24876586.747240007</v>
      </c>
      <c r="C1302" s="53">
        <f t="shared" si="86"/>
        <v>4.5468499185841837E-2</v>
      </c>
      <c r="D1302" s="54">
        <f>[5]Data!$AJ$1297</f>
        <v>27615430.690000001</v>
      </c>
      <c r="E1302" s="91">
        <f>[5]Data!$I$1297</f>
        <v>13863858.260000002</v>
      </c>
      <c r="F1302" s="55"/>
      <c r="G1302" s="53">
        <f t="shared" si="90"/>
        <v>2.1665043276698936E-2</v>
      </c>
      <c r="H1302" s="56">
        <v>8019</v>
      </c>
      <c r="I1302" s="57">
        <f>'[8]Marketshare 2018'!$KE$13</f>
        <v>2212040083.9200001</v>
      </c>
      <c r="J1302" s="58">
        <f t="shared" si="91"/>
        <v>-5.6817329090550484E-2</v>
      </c>
      <c r="K1302" s="57">
        <f>'[8]Marketshare 2018'!$KE$67</f>
        <v>8121881.4422399988</v>
      </c>
      <c r="L1302" s="59">
        <f t="shared" si="87"/>
        <v>4.0796334475132277E-2</v>
      </c>
      <c r="M1302" s="57">
        <v>382</v>
      </c>
      <c r="N1302" s="57">
        <f>'[8]Marketshare 2018'!$KE$24</f>
        <v>224355325</v>
      </c>
      <c r="O1302" s="60">
        <f t="shared" si="92"/>
        <v>4.6437206321231939E-2</v>
      </c>
      <c r="P1302" s="57">
        <f>'[8]Marketshare 2018'!$KE$77</f>
        <v>5741976.8250000002</v>
      </c>
      <c r="Q1302" s="59">
        <f t="shared" si="88"/>
        <v>0.28436919203945799</v>
      </c>
      <c r="R1302" s="54">
        <v>1198465.43</v>
      </c>
      <c r="S1302" s="61">
        <f t="shared" si="93"/>
        <v>-7.2521715632496542E-2</v>
      </c>
      <c r="T1302" s="4">
        <v>5306</v>
      </c>
      <c r="U1302" s="62">
        <v>788836.36</v>
      </c>
      <c r="V1302" s="91">
        <v>6882059.9600000093</v>
      </c>
      <c r="W1302" s="51">
        <v>2737</v>
      </c>
      <c r="X1302" s="57">
        <f>'[7]From Apr 2023'!$KE$10</f>
        <v>182843637.58000001</v>
      </c>
      <c r="Y1302" s="61">
        <f t="shared" si="94"/>
        <v>-7.71038369213084E-2</v>
      </c>
      <c r="Z1302" s="57">
        <f>'[7]From Apr 2023'!$KE$18</f>
        <v>2143366.73</v>
      </c>
      <c r="AA1302" s="59">
        <f t="shared" si="89"/>
        <v>7.8149350573280874E-2</v>
      </c>
    </row>
    <row r="1303" spans="1:27" s="63" customFormat="1" ht="13" x14ac:dyDescent="0.3">
      <c r="A1303" s="52">
        <v>45221</v>
      </c>
      <c r="B1303" s="86">
        <f t="shared" si="95"/>
        <v>16674767.906299982</v>
      </c>
      <c r="C1303" s="53">
        <f t="shared" si="86"/>
        <v>-0.20899297101612735</v>
      </c>
      <c r="D1303" s="54">
        <f>[5]Data!$AJ$1298</f>
        <v>25979213.73</v>
      </c>
      <c r="E1303" s="91">
        <f>[5]Data!$I$1298</f>
        <v>10316074.970000001</v>
      </c>
      <c r="F1303" s="55"/>
      <c r="G1303" s="53">
        <f t="shared" si="90"/>
        <v>-0.15937999395884117</v>
      </c>
      <c r="H1303" s="56">
        <v>8019</v>
      </c>
      <c r="I1303" s="57">
        <f>'[8]Marketshare 2018'!$KF$13</f>
        <v>2001788968.8999999</v>
      </c>
      <c r="J1303" s="58">
        <f t="shared" si="91"/>
        <v>-0.11553784816131263</v>
      </c>
      <c r="K1303" s="57">
        <f>'[8]Marketshare 2018'!$KF$67</f>
        <v>7588667.2563000005</v>
      </c>
      <c r="L1303" s="59">
        <f t="shared" si="87"/>
        <v>4.2121585431821894E-2</v>
      </c>
      <c r="M1303" s="57">
        <v>382</v>
      </c>
      <c r="N1303" s="57">
        <f>'[8]Marketshare 2018'!$KF$24</f>
        <v>222106105</v>
      </c>
      <c r="O1303" s="60">
        <f t="shared" si="92"/>
        <v>5.3637922939676175E-2</v>
      </c>
      <c r="P1303" s="57">
        <f>'[8]Marketshare 2018'!$KF$77</f>
        <v>2727407.6999999997</v>
      </c>
      <c r="Q1303" s="59">
        <f t="shared" si="88"/>
        <v>0.13644167952970043</v>
      </c>
      <c r="R1303" s="54">
        <v>1036364.2999999998</v>
      </c>
      <c r="S1303" s="61">
        <f t="shared" si="93"/>
        <v>-0.13046809905698942</v>
      </c>
      <c r="T1303" s="4">
        <v>5306</v>
      </c>
      <c r="U1303" s="62">
        <v>479655.09</v>
      </c>
      <c r="V1303" s="91">
        <v>2864807.2199999839</v>
      </c>
      <c r="W1303" s="51">
        <v>2737</v>
      </c>
      <c r="X1303" s="57">
        <f>'[7]From Apr 2023'!$KF$10</f>
        <v>171667675.56</v>
      </c>
      <c r="Y1303" s="61">
        <f t="shared" si="94"/>
        <v>0.14872213822554703</v>
      </c>
      <c r="Z1303" s="57">
        <f>'[7]From Apr 2023'!$KF$18</f>
        <v>1977866.3399999999</v>
      </c>
      <c r="AA1303" s="59">
        <f t="shared" si="89"/>
        <v>7.6809891885507631E-2</v>
      </c>
    </row>
    <row r="1304" spans="1:27" s="63" customFormat="1" ht="13" x14ac:dyDescent="0.3">
      <c r="A1304" s="52">
        <v>45228</v>
      </c>
      <c r="B1304" s="86">
        <f t="shared" si="95"/>
        <v>20654516.463000018</v>
      </c>
      <c r="C1304" s="53">
        <f t="shared" si="86"/>
        <v>-0.11744378246130904</v>
      </c>
      <c r="D1304" s="54">
        <f>[5]Data!$AJ$1299</f>
        <v>26615474.939999998</v>
      </c>
      <c r="E1304" s="91">
        <f>[5]Data!$I$1299</f>
        <v>12444451.109999999</v>
      </c>
      <c r="F1304" s="55"/>
      <c r="G1304" s="53">
        <f t="shared" si="90"/>
        <v>-5.3117846675076019E-2</v>
      </c>
      <c r="H1304" s="56">
        <v>8019</v>
      </c>
      <c r="I1304" s="57">
        <f>'[8]Marketshare 2018'!$KG$13</f>
        <v>2394835000.4699998</v>
      </c>
      <c r="J1304" s="58">
        <f t="shared" si="91"/>
        <v>6.9655784597471904E-2</v>
      </c>
      <c r="K1304" s="57">
        <f>'[8]Marketshare 2018'!$KG$67</f>
        <v>8753505.0480000004</v>
      </c>
      <c r="L1304" s="59">
        <f t="shared" si="87"/>
        <v>4.0612888646153894E-2</v>
      </c>
      <c r="M1304" s="57">
        <v>382</v>
      </c>
      <c r="N1304" s="57">
        <f>'[8]Marketshare 2018'!$KG$24</f>
        <v>246863110</v>
      </c>
      <c r="O1304" s="60">
        <f t="shared" si="92"/>
        <v>0.17253155021741495</v>
      </c>
      <c r="P1304" s="57">
        <f>'[8]Marketshare 2018'!$KG$77</f>
        <v>3683444.085</v>
      </c>
      <c r="Q1304" s="59">
        <f t="shared" si="88"/>
        <v>0.16578887181644922</v>
      </c>
      <c r="R1304" s="54">
        <v>1238180.46</v>
      </c>
      <c r="S1304" s="61">
        <f t="shared" si="93"/>
        <v>0.11524358022041148</v>
      </c>
      <c r="T1304" s="4">
        <v>5306</v>
      </c>
      <c r="U1304" s="62">
        <v>451277.76</v>
      </c>
      <c r="V1304" s="91">
        <v>4092411.310000014</v>
      </c>
      <c r="W1304" s="51">
        <v>2737</v>
      </c>
      <c r="X1304" s="57">
        <f>'[7]From Apr 2023'!$KG$10</f>
        <v>212894905.19</v>
      </c>
      <c r="Y1304" s="61">
        <f t="shared" si="94"/>
        <v>0.26842802906394758</v>
      </c>
      <c r="Z1304" s="57">
        <f>'[7]From Apr 2023'!$KG$18</f>
        <v>2435697.8000000003</v>
      </c>
      <c r="AA1304" s="59">
        <f t="shared" si="89"/>
        <v>7.6272305900611376E-2</v>
      </c>
    </row>
    <row r="1305" spans="1:27" s="63" customFormat="1" ht="13" x14ac:dyDescent="0.3">
      <c r="A1305" s="52">
        <v>45235</v>
      </c>
      <c r="B1305" s="86">
        <f t="shared" si="95"/>
        <v>24724406.776399996</v>
      </c>
      <c r="C1305" s="53">
        <f t="shared" si="86"/>
        <v>-0.11298023743737329</v>
      </c>
      <c r="D1305" s="54">
        <f>[5]Data!$AJ$1300</f>
        <v>18718327.719999999</v>
      </c>
      <c r="E1305" s="91">
        <f>[5]Data!$I$1300</f>
        <v>15270235.18</v>
      </c>
      <c r="F1305" s="55"/>
      <c r="G1305" s="53">
        <f t="shared" si="90"/>
        <v>7.3255396512866167E-2</v>
      </c>
      <c r="H1305" s="56">
        <v>8019</v>
      </c>
      <c r="I1305" s="57">
        <f>'[8]Marketshare 2018'!$KH$13</f>
        <v>2518984320.6900001</v>
      </c>
      <c r="J1305" s="58">
        <f t="shared" si="91"/>
        <v>-4.0515089319098418E-2</v>
      </c>
      <c r="K1305" s="57">
        <f>'[8]Marketshare 2018'!$KH$67</f>
        <v>10973548.031399999</v>
      </c>
      <c r="L1305" s="59">
        <f t="shared" si="87"/>
        <v>4.8403759586165822E-2</v>
      </c>
      <c r="M1305" s="57">
        <v>382</v>
      </c>
      <c r="N1305" s="57">
        <f>'[8]Marketshare 2018'!$KH$24</f>
        <v>252240575</v>
      </c>
      <c r="O1305" s="60">
        <f t="shared" si="92"/>
        <v>4.7056671833930475E-2</v>
      </c>
      <c r="P1305" s="57">
        <f>'[8]Marketshare 2018'!$KH$77</f>
        <v>4288071.375</v>
      </c>
      <c r="Q1305" s="59">
        <f t="shared" si="88"/>
        <v>0.18888807837517815</v>
      </c>
      <c r="R1305" s="54">
        <v>1559245.6399999997</v>
      </c>
      <c r="S1305" s="61">
        <f t="shared" si="93"/>
        <v>0.15424565569738458</v>
      </c>
      <c r="T1305" s="4">
        <v>5306</v>
      </c>
      <c r="U1305" s="62">
        <v>655504</v>
      </c>
      <c r="V1305" s="91">
        <v>5014114.4899999974</v>
      </c>
      <c r="W1305" s="51">
        <v>2737</v>
      </c>
      <c r="X1305" s="57">
        <f>'[7]From Apr 2023'!$KH$10</f>
        <v>226998672.43000001</v>
      </c>
      <c r="Y1305" s="61">
        <f t="shared" si="94"/>
        <v>4.0875112637268174E-2</v>
      </c>
      <c r="Z1305" s="57">
        <f>'[7]From Apr 2023'!$KH$18</f>
        <v>2233923.2399999998</v>
      </c>
      <c r="AA1305" s="59">
        <f t="shared" si="89"/>
        <v>6.5607527306541957E-2</v>
      </c>
    </row>
    <row r="1306" spans="1:27" s="63" customFormat="1" ht="13" x14ac:dyDescent="0.3">
      <c r="A1306" s="52">
        <v>45242</v>
      </c>
      <c r="B1306" s="86">
        <f t="shared" si="95"/>
        <v>21424085.448259998</v>
      </c>
      <c r="C1306" s="53">
        <f t="shared" si="86"/>
        <v>-8.0602467229508701E-2</v>
      </c>
      <c r="D1306" s="54">
        <f>[5]Data!$AJ$1301</f>
        <v>29214080.289999999</v>
      </c>
      <c r="E1306" s="91">
        <f>[5]Data!$I$1301</f>
        <v>12896328.73</v>
      </c>
      <c r="F1306" s="55"/>
      <c r="G1306" s="53">
        <f t="shared" si="90"/>
        <v>-0.1057432551317854</v>
      </c>
      <c r="H1306" s="56">
        <v>8019</v>
      </c>
      <c r="I1306" s="57">
        <f>'[8]Marketshare 2018'!$KI$13</f>
        <v>2227631268.9200001</v>
      </c>
      <c r="J1306" s="58">
        <f t="shared" si="91"/>
        <v>-0.15949468352664209</v>
      </c>
      <c r="K1306" s="57">
        <f>'[8]Marketshare 2018'!$KI$67</f>
        <v>8701824.1782600004</v>
      </c>
      <c r="L1306" s="59">
        <f t="shared" si="87"/>
        <v>4.3403473753928654E-2</v>
      </c>
      <c r="M1306" s="57">
        <v>382</v>
      </c>
      <c r="N1306" s="57">
        <f>'[8]Marketshare 2018'!$KI$24</f>
        <v>218406840</v>
      </c>
      <c r="O1306" s="60">
        <f t="shared" si="92"/>
        <v>-0.17485279432506917</v>
      </c>
      <c r="P1306" s="57">
        <f>'[8]Marketshare 2018'!$KI$77</f>
        <v>4188307.5</v>
      </c>
      <c r="Q1306" s="59">
        <f t="shared" si="88"/>
        <v>0.21307368395605192</v>
      </c>
      <c r="R1306" s="54">
        <v>1138141.81</v>
      </c>
      <c r="S1306" s="61">
        <f t="shared" si="93"/>
        <v>-0.22324889599407027</v>
      </c>
      <c r="T1306" s="4">
        <v>5306</v>
      </c>
      <c r="U1306" s="62">
        <v>549345.01</v>
      </c>
      <c r="V1306" s="91">
        <v>4691014.4799999986</v>
      </c>
      <c r="W1306" s="51">
        <v>2737</v>
      </c>
      <c r="X1306" s="57">
        <f>'[7]From Apr 2023'!$KI$10</f>
        <v>190985681.66</v>
      </c>
      <c r="Y1306" s="61">
        <f t="shared" si="94"/>
        <v>-0.13926324345522989</v>
      </c>
      <c r="Z1306" s="57">
        <f>'[7]From Apr 2023'!$KI$18</f>
        <v>2155452.4699999997</v>
      </c>
      <c r="AA1306" s="59">
        <f t="shared" si="89"/>
        <v>7.5239583451678804E-2</v>
      </c>
    </row>
    <row r="1307" spans="1:27" s="63" customFormat="1" ht="13" x14ac:dyDescent="0.3">
      <c r="A1307" s="52">
        <v>45249</v>
      </c>
      <c r="B1307" s="86">
        <f t="shared" si="95"/>
        <v>21369657.70965999</v>
      </c>
      <c r="C1307" s="53">
        <f t="shared" ref="C1307:C1370" si="96">(B1307/B1254)-1</f>
        <v>-0.10151458460103724</v>
      </c>
      <c r="D1307" s="54">
        <f>[5]Data!$AJ$1302</f>
        <v>21556933.719999999</v>
      </c>
      <c r="E1307" s="91">
        <f>[5]Data!$I$1302</f>
        <v>11716164.340000002</v>
      </c>
      <c r="F1307" s="55"/>
      <c r="G1307" s="53">
        <f t="shared" si="90"/>
        <v>-0.12468373883787864</v>
      </c>
      <c r="H1307" s="56">
        <v>8019</v>
      </c>
      <c r="I1307" s="57">
        <f>'[8]Marketshare 2018'!$KJ$13</f>
        <v>2104273690.3499999</v>
      </c>
      <c r="J1307" s="58">
        <f t="shared" si="91"/>
        <v>-9.2364857382250531E-2</v>
      </c>
      <c r="K1307" s="57">
        <f>'[8]Marketshare 2018'!$KJ$67</f>
        <v>8392100.5146599989</v>
      </c>
      <c r="L1307" s="59">
        <f t="shared" ref="L1307:L1370" si="97">(K1307/0.09)/I1307</f>
        <v>4.4312468336041702E-2</v>
      </c>
      <c r="M1307" s="57">
        <v>382</v>
      </c>
      <c r="N1307" s="57">
        <f>'[8]Marketshare 2018'!$KJ$24</f>
        <v>239392085</v>
      </c>
      <c r="O1307" s="60">
        <f t="shared" si="92"/>
        <v>-0.125333016533141</v>
      </c>
      <c r="P1307" s="57">
        <f>'[8]Marketshare 2018'!$KJ$77</f>
        <v>3324063.8249999997</v>
      </c>
      <c r="Q1307" s="59">
        <f t="shared" ref="Q1307:Q1370" si="98">(P1307/0.09)/N1307</f>
        <v>0.15428263845899501</v>
      </c>
      <c r="R1307" s="54">
        <v>1069805.1200000001</v>
      </c>
      <c r="S1307" s="61">
        <f t="shared" si="93"/>
        <v>-6.7242910973243308E-2</v>
      </c>
      <c r="T1307" s="4">
        <v>5306</v>
      </c>
      <c r="U1307" s="62">
        <v>537613.27</v>
      </c>
      <c r="V1307" s="91">
        <v>5949900.4299999923</v>
      </c>
      <c r="W1307" s="51">
        <v>2737</v>
      </c>
      <c r="X1307" s="57">
        <f>'[7]From Apr 2023'!$KJ$10</f>
        <v>179499461</v>
      </c>
      <c r="Y1307" s="61">
        <f t="shared" si="94"/>
        <v>-3.9784943046703991E-2</v>
      </c>
      <c r="Z1307" s="57">
        <f>'[7]From Apr 2023'!$KJ$18</f>
        <v>2096174.55</v>
      </c>
      <c r="AA1307" s="59">
        <f t="shared" ref="AA1307:AA1370" si="99">(Z1307/0.15)/X1307</f>
        <v>7.7852584749544179E-2</v>
      </c>
    </row>
    <row r="1308" spans="1:27" s="63" customFormat="1" ht="13" x14ac:dyDescent="0.3">
      <c r="A1308" s="52">
        <v>45256</v>
      </c>
      <c r="B1308" s="86">
        <f t="shared" si="95"/>
        <v>25265141.578260012</v>
      </c>
      <c r="C1308" s="53">
        <f t="shared" si="96"/>
        <v>0.11974166878212977</v>
      </c>
      <c r="D1308" s="54">
        <f>[5]Data!$AJ$1303</f>
        <v>23170504.550000001</v>
      </c>
      <c r="E1308" s="91">
        <f>[5]Data!$I$1303</f>
        <v>14623094.700000001</v>
      </c>
      <c r="F1308" s="55"/>
      <c r="G1308" s="53">
        <f t="shared" si="90"/>
        <v>3.782327813300923E-2</v>
      </c>
      <c r="H1308" s="56">
        <v>8019</v>
      </c>
      <c r="I1308" s="57">
        <f>'[8]Marketshare 2018'!$KK$13</f>
        <v>2401476764.8599997</v>
      </c>
      <c r="J1308" s="58">
        <f t="shared" si="91"/>
        <v>2.7182128988886944E-2</v>
      </c>
      <c r="K1308" s="57">
        <f>'[8]Marketshare 2018'!$KK$67</f>
        <v>9417181.4832600001</v>
      </c>
      <c r="L1308" s="59">
        <f t="shared" si="97"/>
        <v>4.3571252216591819E-2</v>
      </c>
      <c r="M1308" s="57">
        <v>382</v>
      </c>
      <c r="N1308" s="57">
        <f>'[8]Marketshare 2018'!$KK$24</f>
        <v>256335210</v>
      </c>
      <c r="O1308" s="60">
        <f t="shared" si="92"/>
        <v>-3.07377467982487E-2</v>
      </c>
      <c r="P1308" s="57">
        <f>'[8]Marketshare 2018'!$KK$77</f>
        <v>5189254.4249999998</v>
      </c>
      <c r="Q1308" s="59">
        <f t="shared" si="98"/>
        <v>0.22493352551918247</v>
      </c>
      <c r="R1308" s="54">
        <v>1313624.6099999999</v>
      </c>
      <c r="S1308" s="61">
        <f t="shared" si="93"/>
        <v>0.14724001241085038</v>
      </c>
      <c r="T1308" s="4">
        <v>5306</v>
      </c>
      <c r="U1308" s="62">
        <v>718672.01</v>
      </c>
      <c r="V1308" s="91">
        <v>6319970.2300000153</v>
      </c>
      <c r="W1308" s="51">
        <v>2737</v>
      </c>
      <c r="X1308" s="57">
        <f>'[7]From Apr 2023'!$KK$10</f>
        <v>194985775.81999999</v>
      </c>
      <c r="Y1308" s="61">
        <f t="shared" si="94"/>
        <v>8.8722663866681151E-2</v>
      </c>
      <c r="Z1308" s="57">
        <f>'[7]From Apr 2023'!$KK$18</f>
        <v>2306438.8200000003</v>
      </c>
      <c r="AA1308" s="59">
        <f t="shared" si="99"/>
        <v>7.8858361515531827E-2</v>
      </c>
    </row>
    <row r="1309" spans="1:27" s="63" customFormat="1" ht="13" x14ac:dyDescent="0.3">
      <c r="A1309" s="52">
        <v>45263</v>
      </c>
      <c r="B1309" s="86">
        <f t="shared" si="95"/>
        <v>25464985.562939979</v>
      </c>
      <c r="C1309" s="53">
        <f t="shared" si="96"/>
        <v>-8.0679048240227869E-2</v>
      </c>
      <c r="D1309" s="54">
        <f>[5]Data!$AJ$1304</f>
        <v>19632468.939999998</v>
      </c>
      <c r="E1309" s="91">
        <f>[5]Data!$I$1304</f>
        <v>14324456.810000001</v>
      </c>
      <c r="F1309" s="55"/>
      <c r="G1309" s="53">
        <f t="shared" si="90"/>
        <v>2.639838877701628E-2</v>
      </c>
      <c r="H1309" s="56">
        <v>8019</v>
      </c>
      <c r="I1309" s="57">
        <f>'[8]Marketshare 2018'!$KL$13</f>
        <v>2511280933.8399997</v>
      </c>
      <c r="J1309" s="58">
        <f t="shared" si="91"/>
        <v>3.5802697998412958E-2</v>
      </c>
      <c r="K1309" s="57">
        <f>'[8]Marketshare 2018'!$KL$67</f>
        <v>10330487.312940001</v>
      </c>
      <c r="L1309" s="59">
        <f t="shared" si="97"/>
        <v>4.570702975492473E-2</v>
      </c>
      <c r="M1309" s="57">
        <v>382</v>
      </c>
      <c r="N1309" s="57">
        <f>'[8]Marketshare 2018'!$KL$24</f>
        <v>242121530</v>
      </c>
      <c r="O1309" s="60">
        <f t="shared" si="92"/>
        <v>5.8853159331837768E-2</v>
      </c>
      <c r="P1309" s="57">
        <f>'[8]Marketshare 2018'!$KL$77</f>
        <v>3989136.5999999996</v>
      </c>
      <c r="Q1309" s="59">
        <f t="shared" si="98"/>
        <v>0.18306401747915602</v>
      </c>
      <c r="R1309" s="54">
        <v>1529201.23</v>
      </c>
      <c r="S1309" s="61">
        <f t="shared" si="93"/>
        <v>7.8044249958612699E-2</v>
      </c>
      <c r="T1309" s="4">
        <v>5306</v>
      </c>
      <c r="U1309" s="62">
        <v>381851.67</v>
      </c>
      <c r="V1309" s="91">
        <v>6550779.1399999782</v>
      </c>
      <c r="W1309" s="51">
        <v>2737</v>
      </c>
      <c r="X1309" s="57">
        <f>'[7]From Apr 2023'!$KL$10</f>
        <v>240619089.24000001</v>
      </c>
      <c r="Y1309" s="61">
        <f t="shared" si="94"/>
        <v>0.16923794566056771</v>
      </c>
      <c r="Z1309" s="57">
        <f>'[7]From Apr 2023'!$KL$18</f>
        <v>2683529.61</v>
      </c>
      <c r="AA1309" s="59">
        <f t="shared" si="99"/>
        <v>7.4350698676927618E-2</v>
      </c>
    </row>
    <row r="1310" spans="1:27" s="63" customFormat="1" ht="13" x14ac:dyDescent="0.3">
      <c r="A1310" s="52">
        <v>45270</v>
      </c>
      <c r="B1310" s="86">
        <f t="shared" si="95"/>
        <v>24683498.292680014</v>
      </c>
      <c r="C1310" s="53">
        <f t="shared" si="96"/>
        <v>-2.7100443604169189E-2</v>
      </c>
      <c r="D1310" s="54">
        <f>[5]Data!$AJ$1305</f>
        <v>44403923.32</v>
      </c>
      <c r="E1310" s="91">
        <f>[5]Data!$I$1305</f>
        <v>13362292.430000002</v>
      </c>
      <c r="F1310" s="55"/>
      <c r="G1310" s="53">
        <f t="shared" si="90"/>
        <v>4.2932911901645943E-2</v>
      </c>
      <c r="H1310" s="56">
        <v>8019</v>
      </c>
      <c r="I1310" s="57">
        <f>'[8]Marketshare 2018'!$KM$13</f>
        <v>2490232848.6199999</v>
      </c>
      <c r="J1310" s="58">
        <f t="shared" si="91"/>
        <v>2.5300000765530406E-2</v>
      </c>
      <c r="K1310" s="57">
        <f>'[8]Marketshare 2018'!$KM$67</f>
        <v>9368735.3276799992</v>
      </c>
      <c r="L1310" s="59">
        <f t="shared" si="97"/>
        <v>4.1802138805666862E-2</v>
      </c>
      <c r="M1310" s="57">
        <v>382</v>
      </c>
      <c r="N1310" s="57">
        <f>'[8]Marketshare 2018'!$KM$24</f>
        <v>243893820</v>
      </c>
      <c r="O1310" s="60">
        <f t="shared" si="92"/>
        <v>5.6568778511211892E-2</v>
      </c>
      <c r="P1310" s="57">
        <f>'[8]Marketshare 2018'!$KM$77</f>
        <v>3959247.375</v>
      </c>
      <c r="Q1310" s="59">
        <f t="shared" si="98"/>
        <v>0.18037208773883651</v>
      </c>
      <c r="R1310" s="54">
        <v>1316696.73</v>
      </c>
      <c r="S1310" s="61">
        <f t="shared" si="93"/>
        <v>-0.16804685637049355</v>
      </c>
      <c r="T1310" s="4">
        <v>5306</v>
      </c>
      <c r="U1310" s="62">
        <v>537184.75</v>
      </c>
      <c r="V1310" s="91">
        <v>6863092.4200000111</v>
      </c>
      <c r="W1310" s="51">
        <v>2737</v>
      </c>
      <c r="X1310" s="57">
        <f>'[7]From Apr 2023'!$KM$10</f>
        <v>223235738.41</v>
      </c>
      <c r="Y1310" s="61">
        <f t="shared" si="94"/>
        <v>-5.7073309609953604E-2</v>
      </c>
      <c r="Z1310" s="57">
        <f>'[7]From Apr 2023'!$KM$18</f>
        <v>2638541.69</v>
      </c>
      <c r="AA1310" s="59">
        <f t="shared" si="99"/>
        <v>7.8796872125495493E-2</v>
      </c>
    </row>
    <row r="1311" spans="1:27" s="63" customFormat="1" ht="13" x14ac:dyDescent="0.3">
      <c r="A1311" s="52">
        <v>45277</v>
      </c>
      <c r="B1311" s="86">
        <f t="shared" si="95"/>
        <v>28741066.897039995</v>
      </c>
      <c r="C1311" s="53">
        <f t="shared" si="96"/>
        <v>6.491161006383539E-2</v>
      </c>
      <c r="D1311" s="54">
        <f>[5]Data!$AJ$1306</f>
        <v>28328444.100000001</v>
      </c>
      <c r="E1311" s="91">
        <f>[5]Data!$I$1306</f>
        <v>16171595.720000003</v>
      </c>
      <c r="F1311" s="55"/>
      <c r="G1311" s="53">
        <f t="shared" si="90"/>
        <v>2.6735654964463507E-2</v>
      </c>
      <c r="H1311" s="56">
        <v>8019</v>
      </c>
      <c r="I1311" s="57">
        <f>'[8]Marketshare 2018'!$KN$13</f>
        <v>2554720021.21</v>
      </c>
      <c r="J1311" s="58">
        <f t="shared" si="91"/>
        <v>5.6065640608293776E-2</v>
      </c>
      <c r="K1311" s="57">
        <f>'[8]Marketshare 2018'!$KN$67</f>
        <v>11101344.242039999</v>
      </c>
      <c r="L1311" s="59">
        <f t="shared" si="97"/>
        <v>4.828249997335448E-2</v>
      </c>
      <c r="M1311" s="57">
        <v>382</v>
      </c>
      <c r="N1311" s="57">
        <f>'[8]Marketshare 2018'!$KN$24</f>
        <v>256660145</v>
      </c>
      <c r="O1311" s="60">
        <f t="shared" si="92"/>
        <v>6.2226528349670351E-2</v>
      </c>
      <c r="P1311" s="57">
        <f>'[8]Marketshare 2018'!$KN$77</f>
        <v>5070251.4749999996</v>
      </c>
      <c r="Q1311" s="59">
        <f t="shared" si="98"/>
        <v>0.21949698306295276</v>
      </c>
      <c r="R1311" s="54">
        <v>1490198.06</v>
      </c>
      <c r="S1311" s="61">
        <f t="shared" si="93"/>
        <v>6.5813882355092002E-2</v>
      </c>
      <c r="T1311" s="4">
        <v>5306</v>
      </c>
      <c r="U1311" s="62">
        <v>1894072.51</v>
      </c>
      <c r="V1311" s="91">
        <v>6384616.1599999964</v>
      </c>
      <c r="W1311" s="51">
        <v>2737</v>
      </c>
      <c r="X1311" s="57">
        <f>'[7]From Apr 2023'!$KN$10</f>
        <v>238414431.67000002</v>
      </c>
      <c r="Y1311" s="61">
        <f t="shared" si="94"/>
        <v>0.13871666233481106</v>
      </c>
      <c r="Z1311" s="57">
        <f>'[7]From Apr 2023'!$KN$18</f>
        <v>2800584.45</v>
      </c>
      <c r="AA1311" s="59">
        <f t="shared" si="99"/>
        <v>7.8311379345704868E-2</v>
      </c>
    </row>
    <row r="1312" spans="1:27" s="63" customFormat="1" ht="13" x14ac:dyDescent="0.3">
      <c r="A1312" s="52">
        <v>45284</v>
      </c>
      <c r="B1312" s="86">
        <f t="shared" si="95"/>
        <v>30194297.734459989</v>
      </c>
      <c r="C1312" s="53">
        <f t="shared" si="96"/>
        <v>0.2181544791080714</v>
      </c>
      <c r="D1312" s="54">
        <f>[5]Data!$AJ$1307</f>
        <v>29451641.879999999</v>
      </c>
      <c r="E1312" s="91">
        <f>[5]Data!$I$1307</f>
        <v>16333204.08</v>
      </c>
      <c r="F1312" s="55"/>
      <c r="G1312" s="53">
        <f t="shared" ref="G1312:G1375" si="100">(E1312/E1259)-1</f>
        <v>8.1323531170941266E-2</v>
      </c>
      <c r="H1312" s="56">
        <v>8019</v>
      </c>
      <c r="I1312" s="57">
        <f>'[8]Marketshare 2018'!$KO$13</f>
        <v>2506359508.54</v>
      </c>
      <c r="J1312" s="58">
        <f t="shared" ref="J1312:J1375" si="101">(I1312/I1259)-1</f>
        <v>-4.7433172475936591E-2</v>
      </c>
      <c r="K1312" s="57">
        <f>'[8]Marketshare 2018'!$KO$67</f>
        <v>10651612.364460001</v>
      </c>
      <c r="L1312" s="59">
        <f t="shared" si="97"/>
        <v>4.7220380033565802E-2</v>
      </c>
      <c r="M1312" s="57">
        <v>382</v>
      </c>
      <c r="N1312" s="57">
        <f>'[8]Marketshare 2018'!$KO$24</f>
        <v>253097605</v>
      </c>
      <c r="O1312" s="60">
        <f t="shared" ref="O1312:O1375" si="102">(N1312/N1259)-1</f>
        <v>4.297146990685663E-2</v>
      </c>
      <c r="P1312" s="57">
        <f>'[8]Marketshare 2018'!$KO$77</f>
        <v>5678779.5</v>
      </c>
      <c r="Q1312" s="59">
        <f t="shared" si="98"/>
        <v>0.24930125277163329</v>
      </c>
      <c r="R1312" s="54">
        <v>1396196.3900000001</v>
      </c>
      <c r="S1312" s="61">
        <f t="shared" ref="S1312:S1375" si="103">(R1312/R1259)-1</f>
        <v>-0.12701487466831773</v>
      </c>
      <c r="T1312" s="4">
        <v>5306</v>
      </c>
      <c r="U1312" s="62">
        <v>0</v>
      </c>
      <c r="V1312" s="91">
        <v>9557222.9699999876</v>
      </c>
      <c r="W1312" s="51">
        <v>2737</v>
      </c>
      <c r="X1312" s="57">
        <f>'[7]From Apr 2023'!$KO$10</f>
        <v>247047770.92000002</v>
      </c>
      <c r="Y1312" s="61">
        <f t="shared" ref="Y1312:Y1375" si="104">(X1312/X1259)-1</f>
        <v>6.2266466038224833E-2</v>
      </c>
      <c r="Z1312" s="57">
        <f>'[7]From Apr 2023'!$KO$18</f>
        <v>2910486.51</v>
      </c>
      <c r="AA1312" s="59">
        <f t="shared" si="99"/>
        <v>7.8540451216146501E-2</v>
      </c>
    </row>
    <row r="1313" spans="1:27" s="63" customFormat="1" ht="13" x14ac:dyDescent="0.3">
      <c r="A1313" s="52">
        <v>45291</v>
      </c>
      <c r="B1313" s="86">
        <f t="shared" si="95"/>
        <v>25424686.448160004</v>
      </c>
      <c r="C1313" s="53">
        <f t="shared" si="96"/>
        <v>0.15395901040205251</v>
      </c>
      <c r="D1313" s="54">
        <f>[5]Data!$AJ$1308</f>
        <v>22247572.100000001</v>
      </c>
      <c r="E1313" s="91">
        <f>[5]Data!$I$1308</f>
        <v>16847096.98</v>
      </c>
      <c r="F1313" s="55"/>
      <c r="G1313" s="53">
        <f t="shared" si="100"/>
        <v>0.27483646130003647</v>
      </c>
      <c r="H1313" s="56">
        <v>8019</v>
      </c>
      <c r="I1313" s="57">
        <f>'[8]Marketshare 2018'!$KP$13</f>
        <v>2559441930.6300001</v>
      </c>
      <c r="J1313" s="58">
        <f t="shared" si="101"/>
        <v>3.0528938117780458E-2</v>
      </c>
      <c r="K1313" s="57">
        <f>'[8]Marketshare 2018'!$KP$67</f>
        <v>11276502.293159999</v>
      </c>
      <c r="L1313" s="59">
        <f t="shared" si="97"/>
        <v>4.8953824044431077E-2</v>
      </c>
      <c r="M1313" s="57">
        <v>382</v>
      </c>
      <c r="N1313" s="57">
        <f>'[8]Marketshare 2018'!$KP$24</f>
        <v>242834590</v>
      </c>
      <c r="O1313" s="60">
        <f t="shared" si="102"/>
        <v>-1.5039618220785811E-2</v>
      </c>
      <c r="P1313" s="57">
        <f>'[8]Marketshare 2018'!$KP$77</f>
        <v>5624139.8250000002</v>
      </c>
      <c r="Q1313" s="59">
        <f t="shared" si="98"/>
        <v>0.25733748433450115</v>
      </c>
      <c r="R1313" s="54">
        <v>1159379.7599999998</v>
      </c>
      <c r="S1313" s="61">
        <f t="shared" si="103"/>
        <v>-0.1751040255811297</v>
      </c>
      <c r="T1313" s="4">
        <v>5306</v>
      </c>
      <c r="U1313" s="62">
        <v>42996.67</v>
      </c>
      <c r="V1313" s="91">
        <v>5461482.0200000023</v>
      </c>
      <c r="W1313" s="51">
        <v>2737</v>
      </c>
      <c r="X1313" s="57">
        <f>'[7]From Apr 2023'!$KP$10</f>
        <v>161414208.96000001</v>
      </c>
      <c r="Y1313" s="61">
        <f t="shared" si="104"/>
        <v>-0.27690867774742733</v>
      </c>
      <c r="Z1313" s="57">
        <f>'[7]From Apr 2023'!$KP$18</f>
        <v>1860185.88</v>
      </c>
      <c r="AA1313" s="59">
        <f t="shared" si="99"/>
        <v>7.6828671279324273E-2</v>
      </c>
    </row>
    <row r="1314" spans="1:27" s="63" customFormat="1" ht="13" x14ac:dyDescent="0.3">
      <c r="A1314" s="52">
        <v>45298</v>
      </c>
      <c r="B1314" s="86">
        <f t="shared" si="95"/>
        <v>22090550.768300012</v>
      </c>
      <c r="C1314" s="53">
        <f t="shared" si="96"/>
        <v>-2.4187915849550268E-2</v>
      </c>
      <c r="D1314" s="54">
        <f>[5]Data!$AJ$1309</f>
        <v>26674682.98</v>
      </c>
      <c r="E1314" s="91">
        <f>[5]Data!$I$1309</f>
        <v>13672279.640000002</v>
      </c>
      <c r="F1314" s="55"/>
      <c r="G1314" s="53">
        <f t="shared" si="100"/>
        <v>-7.6346857458159056E-2</v>
      </c>
      <c r="H1314" s="56">
        <v>8019</v>
      </c>
      <c r="I1314" s="57">
        <f>'[8]Marketshare 2018'!$KQ$13</f>
        <v>2416129720.6099997</v>
      </c>
      <c r="J1314" s="58">
        <f t="shared" si="101"/>
        <v>-0.1064715338148412</v>
      </c>
      <c r="K1314" s="57">
        <f>'[8]Marketshare 2018'!$KQ$67</f>
        <v>8977196.6883000005</v>
      </c>
      <c r="L1314" s="59">
        <f t="shared" si="97"/>
        <v>4.1283640120455538E-2</v>
      </c>
      <c r="M1314" s="57">
        <v>382</v>
      </c>
      <c r="N1314" s="57">
        <f>'[8]Marketshare 2018'!$KQ$24</f>
        <v>227511845</v>
      </c>
      <c r="O1314" s="60">
        <f t="shared" si="102"/>
        <v>-7.2897305067043172E-2</v>
      </c>
      <c r="P1314" s="57">
        <f>'[8]Marketshare 2018'!$KQ$77</f>
        <v>4683733.2</v>
      </c>
      <c r="Q1314" s="59">
        <f t="shared" si="98"/>
        <v>0.22874184858375179</v>
      </c>
      <c r="R1314" s="54">
        <v>1327396.3999999999</v>
      </c>
      <c r="S1314" s="61">
        <f t="shared" si="103"/>
        <v>6.5611467083000807E-2</v>
      </c>
      <c r="T1314" s="4">
        <v>5306</v>
      </c>
      <c r="U1314" s="62">
        <v>668095.5</v>
      </c>
      <c r="V1314" s="91">
        <v>4649306.2100000102</v>
      </c>
      <c r="W1314" s="51">
        <v>2737</v>
      </c>
      <c r="X1314" s="57">
        <f>'[7]From Apr 2023'!$KQ$10</f>
        <v>154841552</v>
      </c>
      <c r="Y1314" s="61">
        <f t="shared" si="104"/>
        <v>-5.7049087793089925E-2</v>
      </c>
      <c r="Z1314" s="57">
        <f>'[7]From Apr 2023'!$KQ$18</f>
        <v>1784822.7699999998</v>
      </c>
      <c r="AA1314" s="59">
        <f t="shared" si="99"/>
        <v>7.6845125310205264E-2</v>
      </c>
    </row>
    <row r="1315" spans="1:27" s="63" customFormat="1" ht="13" x14ac:dyDescent="0.3">
      <c r="A1315" s="52">
        <v>45305</v>
      </c>
      <c r="B1315" s="86">
        <f t="shared" si="95"/>
        <v>21626532.623920001</v>
      </c>
      <c r="C1315" s="53">
        <f t="shared" si="96"/>
        <v>-0.2303672975540394</v>
      </c>
      <c r="D1315" s="54">
        <f>[9]Data!$AJ$1310</f>
        <v>19715792.760000005</v>
      </c>
      <c r="E1315" s="71">
        <f>[9]Data!$I$1310</f>
        <v>12082465.550000001</v>
      </c>
      <c r="F1315" s="55"/>
      <c r="G1315" s="53">
        <f t="shared" si="100"/>
        <v>-0.25888493272984969</v>
      </c>
      <c r="H1315" s="56">
        <v>8019</v>
      </c>
      <c r="I1315" s="57">
        <f>'[10]Marketshare 2018'!$KS$13</f>
        <v>2291372568.5300007</v>
      </c>
      <c r="J1315" s="58">
        <f t="shared" si="101"/>
        <v>-7.6807490507904586E-2</v>
      </c>
      <c r="K1315" s="57">
        <f>'[10]Marketshare 2018'!$KS$67</f>
        <v>8569882.0339199994</v>
      </c>
      <c r="L1315" s="59">
        <f t="shared" si="97"/>
        <v>4.1556276266800071E-2</v>
      </c>
      <c r="M1315" s="57">
        <v>382</v>
      </c>
      <c r="N1315" s="57">
        <f>'[10]Marketshare 2018'!$KS$24</f>
        <v>208359120</v>
      </c>
      <c r="O1315" s="60">
        <f t="shared" si="102"/>
        <v>-0.202880583520198</v>
      </c>
      <c r="P1315" s="57">
        <f>'[10]Marketshare 2018'!$KS$77</f>
        <v>3510926.55</v>
      </c>
      <c r="Q1315" s="59">
        <f t="shared" si="98"/>
        <v>0.18722624188468448</v>
      </c>
      <c r="R1315" s="54">
        <v>1086414.0299999998</v>
      </c>
      <c r="S1315" s="61">
        <f t="shared" si="103"/>
        <v>-0.1172621775234175</v>
      </c>
      <c r="T1315" s="4">
        <v>5306</v>
      </c>
      <c r="U1315" s="62">
        <f>[9]Data!$AG$1310</f>
        <v>449908.26</v>
      </c>
      <c r="V1315" s="71">
        <f>[9]Data!$AH$1310</f>
        <v>6097004.9200000037</v>
      </c>
      <c r="W1315" s="51">
        <v>2737</v>
      </c>
      <c r="X1315" s="57">
        <f>'[11]From Apr 2023'!$KS$10</f>
        <v>167223311.13999999</v>
      </c>
      <c r="Y1315" s="61">
        <f t="shared" si="104"/>
        <v>-5.0564794247666689E-2</v>
      </c>
      <c r="Z1315" s="57">
        <f>'[11]From Apr 2023'!$KS$18</f>
        <v>1912396.83</v>
      </c>
      <c r="AA1315" s="59">
        <f t="shared" si="99"/>
        <v>7.6241237618636964E-2</v>
      </c>
    </row>
    <row r="1316" spans="1:27" s="63" customFormat="1" ht="13" x14ac:dyDescent="0.3">
      <c r="A1316" s="52">
        <v>45312</v>
      </c>
      <c r="B1316" s="86">
        <f t="shared" si="95"/>
        <v>21489817.705780003</v>
      </c>
      <c r="C1316" s="53">
        <f t="shared" si="96"/>
        <v>-3.8475825487648274E-2</v>
      </c>
      <c r="D1316" s="54">
        <f>[9]Data!$AJ$1311</f>
        <v>19596883.620000008</v>
      </c>
      <c r="E1316" s="71">
        <f>[9]Data!$I$1311</f>
        <v>11817783.790000001</v>
      </c>
      <c r="F1316" s="55"/>
      <c r="G1316" s="53">
        <f t="shared" si="100"/>
        <v>-3.7299494019871204E-3</v>
      </c>
      <c r="H1316" s="56">
        <v>8019</v>
      </c>
      <c r="I1316" s="57">
        <f>'[10]Marketshare 2018'!$KT$13</f>
        <v>2089961312.8599997</v>
      </c>
      <c r="J1316" s="58">
        <f t="shared" si="101"/>
        <v>-3.7020434790341339E-2</v>
      </c>
      <c r="K1316" s="57">
        <f>'[10]Marketshare 2018'!$KT$67</f>
        <v>8990695.7857799996</v>
      </c>
      <c r="L1316" s="59">
        <f t="shared" si="97"/>
        <v>4.7798310536809337E-2</v>
      </c>
      <c r="M1316" s="57">
        <v>382</v>
      </c>
      <c r="N1316" s="57">
        <f>'[10]Marketshare 2018'!$KT$24</f>
        <v>211770830</v>
      </c>
      <c r="O1316" s="60">
        <f t="shared" si="102"/>
        <v>-1.1115412381351497E-2</v>
      </c>
      <c r="P1316" s="57">
        <f>'[10]Marketshare 2018'!$KT$77</f>
        <v>2813255.1</v>
      </c>
      <c r="Q1316" s="59">
        <f t="shared" si="98"/>
        <v>0.14760479524021322</v>
      </c>
      <c r="R1316" s="54">
        <v>1136595.3799999999</v>
      </c>
      <c r="S1316" s="61">
        <f t="shared" si="103"/>
        <v>0.11857465021223468</v>
      </c>
      <c r="T1316" s="4">
        <v>5306</v>
      </c>
      <c r="U1316" s="62">
        <f>[9]Data!$AG$1311</f>
        <v>443511.13</v>
      </c>
      <c r="V1316" s="71">
        <f>[9]Data!$AH$1311</f>
        <v>6198993.3200000077</v>
      </c>
      <c r="W1316" s="51">
        <v>2737</v>
      </c>
      <c r="X1316" s="57">
        <f>'[11]From Apr 2023'!$KT$10</f>
        <v>169200260.18000001</v>
      </c>
      <c r="Y1316" s="61">
        <f t="shared" si="104"/>
        <v>-7.4871241036262859E-3</v>
      </c>
      <c r="Z1316" s="57">
        <f>'[11]From Apr 2023'!$KT$18</f>
        <v>1906766.9899999998</v>
      </c>
      <c r="AA1316" s="59">
        <f t="shared" si="99"/>
        <v>7.5128607484469478E-2</v>
      </c>
    </row>
    <row r="1317" spans="1:27" s="63" customFormat="1" ht="13" x14ac:dyDescent="0.3">
      <c r="A1317" s="52">
        <v>45319</v>
      </c>
      <c r="B1317" s="86">
        <f t="shared" si="95"/>
        <v>32589853.09511999</v>
      </c>
      <c r="C1317" s="53">
        <f t="shared" si="96"/>
        <v>0.83328464865032537</v>
      </c>
      <c r="D1317" s="54">
        <f>[9]Data!$AJ$1312</f>
        <v>30294784.519999992</v>
      </c>
      <c r="E1317" s="71">
        <f>[9]Data!$I$1312</f>
        <v>15061007.649999999</v>
      </c>
      <c r="F1317" s="55"/>
      <c r="G1317" s="53">
        <f t="shared" si="100"/>
        <v>0.42102006878894138</v>
      </c>
      <c r="H1317" s="56">
        <v>8019</v>
      </c>
      <c r="I1317" s="57">
        <f>'[10]Marketshare 2018'!$KU$13</f>
        <v>2238807906.8800001</v>
      </c>
      <c r="J1317" s="58">
        <f t="shared" si="101"/>
        <v>2.1734005530124056E-2</v>
      </c>
      <c r="K1317" s="57">
        <f>'[10]Marketshare 2018'!$KU$67</f>
        <v>9917124.6751199979</v>
      </c>
      <c r="L1317" s="59">
        <f t="shared" si="97"/>
        <v>4.921827988429834E-2</v>
      </c>
      <c r="M1317" s="57">
        <v>382</v>
      </c>
      <c r="N1317" s="57">
        <f>'[10]Marketshare 2018'!$KU$24</f>
        <v>236326880</v>
      </c>
      <c r="O1317" s="60">
        <f t="shared" si="102"/>
        <v>0.15076484533273793</v>
      </c>
      <c r="P1317" s="57">
        <f>'[10]Marketshare 2018'!$KU$77</f>
        <v>5141637.8999999994</v>
      </c>
      <c r="Q1317" s="59">
        <f t="shared" si="98"/>
        <v>0.24173851912232749</v>
      </c>
      <c r="R1317" s="54">
        <v>1403188.8199999998</v>
      </c>
      <c r="S1317" s="61">
        <f t="shared" si="103"/>
        <v>0.29441035356465828</v>
      </c>
      <c r="T1317" s="4">
        <v>5306</v>
      </c>
      <c r="U1317" s="62">
        <f>[9]Data!$AG$1312</f>
        <v>1321153.96</v>
      </c>
      <c r="V1317" s="71">
        <f>[9]Data!$AH$1312</f>
        <v>12509434.089999994</v>
      </c>
      <c r="W1317" s="51">
        <v>2737</v>
      </c>
      <c r="X1317" s="57">
        <f>'[11]From Apr 2023'!$KU$10</f>
        <v>195821783.75999999</v>
      </c>
      <c r="Y1317" s="61">
        <f t="shared" si="104"/>
        <v>0.23182894721440639</v>
      </c>
      <c r="Z1317" s="57">
        <f>'[11]From Apr 2023'!$KU$18</f>
        <v>2297313.65</v>
      </c>
      <c r="AA1317" s="59">
        <f t="shared" si="99"/>
        <v>7.8211034744244706E-2</v>
      </c>
    </row>
    <row r="1318" spans="1:27" s="63" customFormat="1" ht="13" x14ac:dyDescent="0.3">
      <c r="A1318" s="52">
        <v>45326</v>
      </c>
      <c r="B1318" s="86">
        <f t="shared" si="95"/>
        <v>24452421.017879996</v>
      </c>
      <c r="C1318" s="53">
        <f t="shared" si="96"/>
        <v>-2.1366737901654664E-2</v>
      </c>
      <c r="D1318" s="54">
        <f>[9]Data!$AJ$1313</f>
        <v>22006847.039999999</v>
      </c>
      <c r="E1318" s="71">
        <f>[9]Data!$I$1313</f>
        <v>12445408.310000001</v>
      </c>
      <c r="F1318" s="55"/>
      <c r="G1318" s="53">
        <f t="shared" si="100"/>
        <v>-9.078654021485888E-2</v>
      </c>
      <c r="H1318" s="56">
        <v>8019</v>
      </c>
      <c r="I1318" s="57">
        <f>'[10]Marketshare 2018'!$KV$13</f>
        <v>2340197543.5</v>
      </c>
      <c r="J1318" s="58">
        <f t="shared" si="101"/>
        <v>-8.77030065631349E-2</v>
      </c>
      <c r="K1318" s="57">
        <f>'[10]Marketshare 2018'!$KV$67</f>
        <v>8931369.3328799997</v>
      </c>
      <c r="L1318" s="59">
        <f t="shared" si="97"/>
        <v>4.2405581232933212E-2</v>
      </c>
      <c r="M1318" s="57">
        <v>382</v>
      </c>
      <c r="N1318" s="57">
        <f>'[10]Marketshare 2018'!$KV$24</f>
        <v>223411525</v>
      </c>
      <c r="O1318" s="60">
        <f t="shared" si="102"/>
        <v>-7.0504252889349028E-2</v>
      </c>
      <c r="P1318" s="57">
        <f>'[10]Marketshare 2018'!$KV$77</f>
        <v>3514038.9750000001</v>
      </c>
      <c r="Q1318" s="59">
        <f t="shared" si="98"/>
        <v>0.17476662182042757</v>
      </c>
      <c r="R1318" s="54">
        <v>1351700.99</v>
      </c>
      <c r="S1318" s="61">
        <f t="shared" si="103"/>
        <v>-4.4699750100507085E-2</v>
      </c>
      <c r="T1318" s="4">
        <v>5306</v>
      </c>
      <c r="U1318" s="62">
        <f>[9]Data!$AG$1313</f>
        <v>0</v>
      </c>
      <c r="V1318" s="71">
        <f>[9]Data!$AH$1313</f>
        <v>8209737.7399999974</v>
      </c>
      <c r="W1318" s="51">
        <v>2737</v>
      </c>
      <c r="X1318" s="57">
        <f>'[11]From Apr 2023'!$KV$10</f>
        <v>216315134.91</v>
      </c>
      <c r="Y1318" s="61">
        <f t="shared" si="104"/>
        <v>6.5572013483320202E-2</v>
      </c>
      <c r="Z1318" s="57">
        <f>'[11]From Apr 2023'!$KV$18</f>
        <v>2445573.9800000004</v>
      </c>
      <c r="AA1318" s="59">
        <f t="shared" si="99"/>
        <v>7.5370715692717027E-2</v>
      </c>
    </row>
    <row r="1319" spans="1:27" s="63" customFormat="1" ht="13" x14ac:dyDescent="0.3">
      <c r="A1319" s="52">
        <v>45333</v>
      </c>
      <c r="B1319" s="86">
        <f t="shared" si="95"/>
        <v>24754055.549080025</v>
      </c>
      <c r="C1319" s="53">
        <f t="shared" si="96"/>
        <v>-3.4611724159850477E-2</v>
      </c>
      <c r="D1319" s="54">
        <f>[9]Data!$AJ$1314</f>
        <v>22593488.970000021</v>
      </c>
      <c r="E1319" s="71">
        <f>[9]Data!$I$1314</f>
        <v>13469985.560000001</v>
      </c>
      <c r="F1319" s="55"/>
      <c r="G1319" s="53">
        <f t="shared" si="100"/>
        <v>4.4025254773673472E-2</v>
      </c>
      <c r="H1319" s="56">
        <v>8019</v>
      </c>
      <c r="I1319" s="57">
        <f>'[10]Marketshare 2018'!$KW$13</f>
        <v>2148235091.73</v>
      </c>
      <c r="J1319" s="58">
        <f t="shared" si="101"/>
        <v>-0.17373731502616618</v>
      </c>
      <c r="K1319" s="57">
        <f>'[10]Marketshare 2018'!$KW$67</f>
        <v>8976486.889080001</v>
      </c>
      <c r="L1319" s="59">
        <f t="shared" si="97"/>
        <v>4.642822547493123E-2</v>
      </c>
      <c r="M1319" s="57">
        <v>382</v>
      </c>
      <c r="N1319" s="57">
        <f>'[10]Marketshare 2018'!$KW$24</f>
        <v>198932750</v>
      </c>
      <c r="O1319" s="60">
        <f t="shared" si="102"/>
        <v>-0.14209279285538301</v>
      </c>
      <c r="P1319" s="57">
        <f>'[10]Marketshare 2018'!$KW$77</f>
        <v>4489790.3999999994</v>
      </c>
      <c r="Q1319" s="59">
        <f t="shared" si="98"/>
        <v>0.25077097662400982</v>
      </c>
      <c r="R1319" s="54">
        <v>1119886.48</v>
      </c>
      <c r="S1319" s="61">
        <f t="shared" si="103"/>
        <v>-0.13677180669929889</v>
      </c>
      <c r="T1319" s="4">
        <v>5306</v>
      </c>
      <c r="U1319" s="62">
        <f>[9]Data!$AG$1314</f>
        <v>477612.47</v>
      </c>
      <c r="V1319" s="71">
        <f>[9]Data!$AH$1314</f>
        <v>7526004.4600000223</v>
      </c>
      <c r="W1319" s="51">
        <v>2737</v>
      </c>
      <c r="X1319" s="57">
        <f>'[11]From Apr 2023'!$KW$10</f>
        <v>188055788.66999999</v>
      </c>
      <c r="Y1319" s="61">
        <f t="shared" si="104"/>
        <v>-0.15381969664659345</v>
      </c>
      <c r="Z1319" s="57">
        <f>'[11]From Apr 2023'!$KW$18</f>
        <v>2164274.85</v>
      </c>
      <c r="AA1319" s="59">
        <f t="shared" si="99"/>
        <v>7.6724567225734855E-2</v>
      </c>
    </row>
    <row r="1320" spans="1:27" s="63" customFormat="1" ht="13" x14ac:dyDescent="0.3">
      <c r="A1320" s="52">
        <v>45340</v>
      </c>
      <c r="B1320" s="86">
        <f t="shared" si="95"/>
        <v>24424377.27231998</v>
      </c>
      <c r="C1320" s="53">
        <f t="shared" si="96"/>
        <v>4.0074169289088912E-2</v>
      </c>
      <c r="D1320" s="54">
        <f>[9]Data!$AJ$1315</f>
        <v>22493164.209999982</v>
      </c>
      <c r="E1320" s="71">
        <f>[9]Data!$I$1315</f>
        <v>12012032.539999999</v>
      </c>
      <c r="F1320" s="55"/>
      <c r="G1320" s="53">
        <f t="shared" si="100"/>
        <v>-0.22383940256211154</v>
      </c>
      <c r="H1320" s="56">
        <v>8019</v>
      </c>
      <c r="I1320" s="57">
        <f>'[10]Marketshare 2018'!$KX$13</f>
        <v>2115040968.03</v>
      </c>
      <c r="J1320" s="58">
        <f t="shared" si="101"/>
        <v>-8.6193542573634874E-2</v>
      </c>
      <c r="K1320" s="57">
        <f>'[10]Marketshare 2018'!$KX$67</f>
        <v>7818374.3173199994</v>
      </c>
      <c r="L1320" s="59">
        <f t="shared" si="97"/>
        <v>4.1072880885571483E-2</v>
      </c>
      <c r="M1320" s="57">
        <v>382</v>
      </c>
      <c r="N1320" s="57">
        <f>'[10]Marketshare 2018'!$KX$24</f>
        <v>196269220</v>
      </c>
      <c r="O1320" s="60">
        <f t="shared" si="102"/>
        <v>-0.18427919764872647</v>
      </c>
      <c r="P1320" s="57">
        <f>'[10]Marketshare 2018'!$KX$77</f>
        <v>4193658.2249999996</v>
      </c>
      <c r="Q1320" s="59">
        <f t="shared" si="98"/>
        <v>0.2374096279589841</v>
      </c>
      <c r="R1320" s="54">
        <v>1049288.3399999999</v>
      </c>
      <c r="S1320" s="61">
        <f t="shared" si="103"/>
        <v>-0.16010918205691849</v>
      </c>
      <c r="T1320" s="4">
        <v>5306</v>
      </c>
      <c r="U1320" s="62">
        <f>[9]Data!$AG$1315</f>
        <v>906980.61</v>
      </c>
      <c r="V1320" s="71">
        <f>[9]Data!$AH$1315</f>
        <v>8524862.7199999839</v>
      </c>
      <c r="W1320" s="51">
        <v>2737</v>
      </c>
      <c r="X1320" s="57">
        <f>'[11]From Apr 2023'!$KX$10</f>
        <v>167422263.93000001</v>
      </c>
      <c r="Y1320" s="61">
        <f t="shared" si="104"/>
        <v>-0.11795039094511062</v>
      </c>
      <c r="Z1320" s="57">
        <f>'[11]From Apr 2023'!$KX$18</f>
        <v>1931213.06</v>
      </c>
      <c r="AA1320" s="59">
        <f t="shared" si="99"/>
        <v>7.6899890319941711E-2</v>
      </c>
    </row>
    <row r="1321" spans="1:27" s="63" customFormat="1" ht="13" x14ac:dyDescent="0.3">
      <c r="A1321" s="52">
        <v>45347</v>
      </c>
      <c r="B1321" s="86">
        <f t="shared" si="95"/>
        <v>25223153.78648001</v>
      </c>
      <c r="C1321" s="53">
        <f t="shared" si="96"/>
        <v>0.32971925537064739</v>
      </c>
      <c r="D1321" s="54">
        <f>[9]Data!$AJ$1316</f>
        <v>23098173.330000009</v>
      </c>
      <c r="E1321" s="71">
        <f>[9]Data!$I$1316</f>
        <v>13403234.93</v>
      </c>
      <c r="F1321" s="55"/>
      <c r="G1321" s="53">
        <f t="shared" si="100"/>
        <v>0.2244390310077935</v>
      </c>
      <c r="H1321" s="56">
        <v>8019</v>
      </c>
      <c r="I1321" s="57">
        <f>'[10]Marketshare 2018'!$KY$13</f>
        <v>2393673996.9200001</v>
      </c>
      <c r="J1321" s="58">
        <f t="shared" si="101"/>
        <v>7.1313502532908579E-2</v>
      </c>
      <c r="K1321" s="57">
        <f>'[10]Marketshare 2018'!$KY$67</f>
        <v>8860543.8364799991</v>
      </c>
      <c r="L1321" s="59">
        <f t="shared" si="97"/>
        <v>4.1129446699374558E-2</v>
      </c>
      <c r="M1321" s="57">
        <v>382</v>
      </c>
      <c r="N1321" s="57">
        <f>'[10]Marketshare 2018'!$KY$24</f>
        <v>199765665</v>
      </c>
      <c r="O1321" s="60">
        <f t="shared" si="102"/>
        <v>-0.1456030750231696</v>
      </c>
      <c r="P1321" s="57">
        <f>'[10]Marketshare 2018'!$KY$77</f>
        <v>4529961</v>
      </c>
      <c r="Q1321" s="59">
        <f t="shared" si="98"/>
        <v>0.25195971489895425</v>
      </c>
      <c r="R1321" s="54">
        <v>1174671.3899999999</v>
      </c>
      <c r="S1321" s="61">
        <f t="shared" si="103"/>
        <v>-3.6464193363863195E-2</v>
      </c>
      <c r="T1321" s="4">
        <v>5306</v>
      </c>
      <c r="U1321" s="62">
        <f>[9]Data!$AG$1316</f>
        <v>208917.46</v>
      </c>
      <c r="V1321" s="71">
        <f>[9]Data!$AH$1316</f>
        <v>8311349.5500000082</v>
      </c>
      <c r="W1321" s="51">
        <v>2737</v>
      </c>
      <c r="X1321" s="57">
        <f>'[11]From Apr 2023'!$KY$10</f>
        <v>184954843.77000001</v>
      </c>
      <c r="Y1321" s="61">
        <f t="shared" si="104"/>
        <v>4.5729244589011842E-2</v>
      </c>
      <c r="Z1321" s="57">
        <f>'[11]From Apr 2023'!$KY$18</f>
        <v>2137710.5500000003</v>
      </c>
      <c r="AA1321" s="59">
        <f t="shared" si="99"/>
        <v>7.70534222093094E-2</v>
      </c>
    </row>
    <row r="1322" spans="1:27" s="63" customFormat="1" ht="13" x14ac:dyDescent="0.3">
      <c r="A1322" s="52">
        <v>45354</v>
      </c>
      <c r="B1322" s="86">
        <f t="shared" si="95"/>
        <v>24099134.068100002</v>
      </c>
      <c r="C1322" s="53">
        <f t="shared" si="96"/>
        <v>2.2859581448508859E-3</v>
      </c>
      <c r="D1322" s="54">
        <f>[9]Data!$AJ$1317</f>
        <v>21507680.930000003</v>
      </c>
      <c r="E1322" s="71">
        <f>[9]Data!$I$1317</f>
        <v>14498136.18</v>
      </c>
      <c r="F1322" s="55"/>
      <c r="G1322" s="53">
        <f t="shared" si="100"/>
        <v>6.4915772043004916E-2</v>
      </c>
      <c r="H1322" s="56">
        <v>8019</v>
      </c>
      <c r="I1322" s="57">
        <f>'[10]Marketshare 2018'!$KZ$13</f>
        <v>2488245375.27</v>
      </c>
      <c r="J1322" s="58">
        <f t="shared" si="101"/>
        <v>-2.1611424988542294E-2</v>
      </c>
      <c r="K1322" s="57">
        <f>'[10]Marketshare 2018'!$KZ$67</f>
        <v>9900325.0880999994</v>
      </c>
      <c r="L1322" s="59">
        <f t="shared" si="97"/>
        <v>4.420931037722254E-2</v>
      </c>
      <c r="M1322" s="57">
        <v>382</v>
      </c>
      <c r="N1322" s="57">
        <f>'[10]Marketshare 2018'!$KZ$24</f>
        <v>228445055</v>
      </c>
      <c r="O1322" s="60">
        <f t="shared" si="102"/>
        <v>-0.13870626242908268</v>
      </c>
      <c r="P1322" s="57">
        <f>'[10]Marketshare 2018'!$KZ$77</f>
        <v>4597811.0999999996</v>
      </c>
      <c r="Q1322" s="59">
        <f t="shared" si="98"/>
        <v>0.22362834686879082</v>
      </c>
      <c r="R1322" s="54">
        <v>1296698.8699999999</v>
      </c>
      <c r="S1322" s="61">
        <f t="shared" si="103"/>
        <v>0.14302925158703972</v>
      </c>
      <c r="T1322" s="4">
        <v>5306</v>
      </c>
      <c r="U1322" s="62">
        <f>[9]Data!$AG$1317</f>
        <v>432947.81</v>
      </c>
      <c r="V1322" s="71">
        <f>[9]Data!$AH$1317</f>
        <v>5279898.0700000031</v>
      </c>
      <c r="W1322" s="51">
        <v>2737</v>
      </c>
      <c r="X1322" s="57">
        <f>'[11]From Apr 2023'!$KZ$10</f>
        <v>228412723.51999998</v>
      </c>
      <c r="Y1322" s="61">
        <f t="shared" si="104"/>
        <v>0.21200929903829335</v>
      </c>
      <c r="Z1322" s="57">
        <f>'[11]From Apr 2023'!$KZ$18</f>
        <v>2591453.13</v>
      </c>
      <c r="AA1322" s="59">
        <f t="shared" si="99"/>
        <v>7.5636566710292161E-2</v>
      </c>
    </row>
    <row r="1323" spans="1:27" s="63" customFormat="1" ht="13" x14ac:dyDescent="0.3">
      <c r="A1323" s="52">
        <v>45361</v>
      </c>
      <c r="B1323" s="86">
        <f t="shared" si="95"/>
        <v>21761668.434280004</v>
      </c>
      <c r="C1323" s="53">
        <f t="shared" si="96"/>
        <v>-0.31790595014211076</v>
      </c>
      <c r="D1323" s="54">
        <f>[9]Data!$AJ$1318</f>
        <v>19551150.210000001</v>
      </c>
      <c r="E1323" s="71">
        <f>[9]Data!$I$1318</f>
        <v>11512585.029999997</v>
      </c>
      <c r="F1323" s="55"/>
      <c r="G1323" s="53">
        <f t="shared" si="100"/>
        <v>-0.3677203967300855</v>
      </c>
      <c r="H1323" s="56">
        <v>8019</v>
      </c>
      <c r="I1323" s="57">
        <f>'[10]Marketshare 2018'!$LA$13</f>
        <v>2335965121.7399998</v>
      </c>
      <c r="J1323" s="58">
        <f t="shared" si="101"/>
        <v>-8.7272315731522832E-2</v>
      </c>
      <c r="K1323" s="57">
        <f>'[10]Marketshare 2018'!$LA$67</f>
        <v>8583692.2192799989</v>
      </c>
      <c r="L1323" s="59">
        <f t="shared" si="97"/>
        <v>4.0828673812115017E-2</v>
      </c>
      <c r="M1323" s="57">
        <v>382</v>
      </c>
      <c r="N1323" s="57">
        <f>'[10]Marketshare 2018'!$LA$24</f>
        <v>195882000</v>
      </c>
      <c r="O1323" s="60">
        <f t="shared" si="102"/>
        <v>-0.33550911056963939</v>
      </c>
      <c r="P1323" s="57">
        <f>'[10]Marketshare 2018'!$LA$77</f>
        <v>2920602.7349999999</v>
      </c>
      <c r="Q1323" s="59">
        <f t="shared" si="98"/>
        <v>0.1656667866368528</v>
      </c>
      <c r="R1323" s="54">
        <v>1229225.1200000001</v>
      </c>
      <c r="S1323" s="61">
        <f t="shared" si="103"/>
        <v>-0.12399193250970386</v>
      </c>
      <c r="T1323" s="4">
        <v>5306</v>
      </c>
      <c r="U1323" s="62">
        <f>[9]Data!$AG$1318</f>
        <v>533140.06999999995</v>
      </c>
      <c r="V1323" s="71">
        <f>[9]Data!$AH$1318</f>
        <v>6276199.9900000039</v>
      </c>
      <c r="W1323" s="51">
        <v>2737</v>
      </c>
      <c r="X1323" s="57">
        <f>'[11]From Apr 2023'!$LA$10</f>
        <v>197800286.22000003</v>
      </c>
      <c r="Y1323" s="61">
        <f t="shared" si="104"/>
        <v>-0.15024604173759093</v>
      </c>
      <c r="Z1323" s="57">
        <f>'[11]From Apr 2023'!$LA$18</f>
        <v>2218808.2999999998</v>
      </c>
      <c r="AA1323" s="59">
        <f t="shared" si="99"/>
        <v>7.4782780227532722E-2</v>
      </c>
    </row>
    <row r="1324" spans="1:27" s="63" customFormat="1" ht="13" x14ac:dyDescent="0.3">
      <c r="A1324" s="52">
        <v>45368</v>
      </c>
      <c r="B1324" s="86">
        <f t="shared" si="95"/>
        <v>22299120.596439995</v>
      </c>
      <c r="C1324" s="53">
        <f t="shared" si="96"/>
        <v>-7.449953813501331E-3</v>
      </c>
      <c r="D1324" s="54">
        <f>[9]Data!$AJ$1319</f>
        <v>20256589.619999997</v>
      </c>
      <c r="E1324" s="71">
        <f>[9]Data!$I$1319</f>
        <v>12379491.51</v>
      </c>
      <c r="F1324" s="55"/>
      <c r="G1324" s="53">
        <f t="shared" si="100"/>
        <v>-9.060574675373223E-2</v>
      </c>
      <c r="H1324" s="56">
        <v>8019</v>
      </c>
      <c r="I1324" s="57">
        <f>'[10]Marketshare 2018'!$LB$13</f>
        <v>2121941072.3200002</v>
      </c>
      <c r="J1324" s="58">
        <f t="shared" si="101"/>
        <v>-7.2332909999844208E-2</v>
      </c>
      <c r="K1324" s="57">
        <f>'[10]Marketshare 2018'!$LB$67</f>
        <v>8614308.8714400008</v>
      </c>
      <c r="L1324" s="59">
        <f t="shared" si="97"/>
        <v>4.5107069307703071E-2</v>
      </c>
      <c r="M1324" s="57">
        <v>382</v>
      </c>
      <c r="N1324" s="57">
        <f>'[10]Marketshare 2018'!$LB$24</f>
        <v>177203045</v>
      </c>
      <c r="O1324" s="60">
        <f t="shared" si="102"/>
        <v>-0.27863755620281661</v>
      </c>
      <c r="P1324" s="57">
        <f>'[10]Marketshare 2018'!$LB$77</f>
        <v>3765182.625</v>
      </c>
      <c r="Q1324" s="59">
        <f t="shared" si="98"/>
        <v>0.23608715358136198</v>
      </c>
      <c r="R1324" s="54">
        <v>989410</v>
      </c>
      <c r="S1324" s="61">
        <f t="shared" si="103"/>
        <v>-0.26490343990582832</v>
      </c>
      <c r="T1324" s="4">
        <v>5306</v>
      </c>
      <c r="U1324" s="62">
        <f>[9]Data!$AG$1319</f>
        <v>788753.44</v>
      </c>
      <c r="V1324" s="71">
        <f>[9]Data!$AH$1319</f>
        <v>6098934.6699999971</v>
      </c>
      <c r="W1324" s="51">
        <v>2737</v>
      </c>
      <c r="X1324" s="57">
        <f>'[11]From Apr 2023'!$LB$10</f>
        <v>173190666.32999998</v>
      </c>
      <c r="Y1324" s="61">
        <f t="shared" si="104"/>
        <v>-9.9837433838791401E-2</v>
      </c>
      <c r="Z1324" s="57">
        <f>'[11]From Apr 2023'!$LB$18</f>
        <v>2042530.9900000002</v>
      </c>
      <c r="AA1324" s="59">
        <f t="shared" si="99"/>
        <v>7.8623597652317384E-2</v>
      </c>
    </row>
    <row r="1325" spans="1:27" s="63" customFormat="1" ht="13" x14ac:dyDescent="0.3">
      <c r="A1325" s="52">
        <v>45375</v>
      </c>
      <c r="B1325" s="86">
        <f t="shared" si="95"/>
        <v>24555027.590239979</v>
      </c>
      <c r="C1325" s="53">
        <f t="shared" si="96"/>
        <v>0.12488857060452396</v>
      </c>
      <c r="D1325" s="54">
        <f>[9]Data!$AJ$1320</f>
        <v>22542241.259999983</v>
      </c>
      <c r="E1325" s="71">
        <f>[9]Data!$I$1320</f>
        <v>13849398.390000001</v>
      </c>
      <c r="F1325" s="55"/>
      <c r="G1325" s="53">
        <f t="shared" si="100"/>
        <v>7.3833775646250377E-2</v>
      </c>
      <c r="H1325" s="56">
        <v>8019</v>
      </c>
      <c r="I1325" s="57">
        <f>'[10]Marketshare 2018'!$LC$13</f>
        <v>2351370966.1800003</v>
      </c>
      <c r="J1325" s="58">
        <f t="shared" si="101"/>
        <v>0.13675576913486132</v>
      </c>
      <c r="K1325" s="57">
        <f>'[10]Marketshare 2018'!$LC$67</f>
        <v>9975126.00024</v>
      </c>
      <c r="L1325" s="59">
        <f t="shared" si="97"/>
        <v>4.7136217521670069E-2</v>
      </c>
      <c r="M1325" s="57">
        <v>382</v>
      </c>
      <c r="N1325" s="57">
        <f>'[10]Marketshare 2018'!$LC$24</f>
        <v>185867565</v>
      </c>
      <c r="O1325" s="60">
        <f t="shared" si="102"/>
        <v>-0.18201702009565868</v>
      </c>
      <c r="P1325" s="57">
        <f>'[10]Marketshare 2018'!$LC$77</f>
        <v>3867535.8</v>
      </c>
      <c r="Q1325" s="59">
        <f t="shared" si="98"/>
        <v>0.23120020967617455</v>
      </c>
      <c r="R1325" s="54">
        <v>1068043.04</v>
      </c>
      <c r="S1325" s="61">
        <f t="shared" si="103"/>
        <v>8.7672405295785572E-2</v>
      </c>
      <c r="T1325" s="4">
        <v>5306</v>
      </c>
      <c r="U1325" s="62">
        <f>[9]Data!$AG$1320</f>
        <v>1006409.11</v>
      </c>
      <c r="V1325" s="71">
        <f>[9]Data!$AH$1320</f>
        <v>6618390.7199999839</v>
      </c>
      <c r="W1325" s="51">
        <v>2737</v>
      </c>
      <c r="X1325" s="57">
        <f>'[11]From Apr 2023'!$LC$10</f>
        <v>180730756.64999998</v>
      </c>
      <c r="Y1325" s="61">
        <f t="shared" si="104"/>
        <v>9.7160918364851412E-3</v>
      </c>
      <c r="Z1325" s="57">
        <f>'[11]From Apr 2023'!$LC$18</f>
        <v>2019522.92</v>
      </c>
      <c r="AA1325" s="59">
        <f t="shared" si="99"/>
        <v>7.4494714584781407E-2</v>
      </c>
    </row>
    <row r="1326" spans="1:27" s="63" customFormat="1" ht="13" x14ac:dyDescent="0.3">
      <c r="A1326" s="52">
        <v>45382</v>
      </c>
      <c r="B1326" s="86">
        <f t="shared" si="95"/>
        <v>29135467.343860008</v>
      </c>
      <c r="C1326" s="53">
        <f t="shared" si="96"/>
        <v>0.14225652951525491</v>
      </c>
      <c r="D1326" s="54">
        <f>[9]Data!$AJ$1321</f>
        <v>26530719.24000001</v>
      </c>
      <c r="E1326" s="71">
        <f>[9]Data!$I$1321</f>
        <v>16437429.550000001</v>
      </c>
      <c r="F1326" s="55"/>
      <c r="G1326" s="53">
        <f t="shared" si="100"/>
        <v>0.12520133599794181</v>
      </c>
      <c r="H1326" s="56">
        <v>8380</v>
      </c>
      <c r="I1326" s="57">
        <f>'[10]Marketshare 2018'!$LD$13</f>
        <v>2585234494.8700004</v>
      </c>
      <c r="J1326" s="58">
        <f t="shared" si="101"/>
        <v>5.5421158010972249E-2</v>
      </c>
      <c r="K1326" s="57">
        <f>'[10]Marketshare 2018'!$LD$67</f>
        <v>12324101.953859998</v>
      </c>
      <c r="L1326" s="59">
        <f t="shared" si="97"/>
        <v>5.2967909265378185E-2</v>
      </c>
      <c r="M1326" s="57">
        <v>379</v>
      </c>
      <c r="N1326" s="57">
        <f>'[10]Marketshare 2018'!$LD$24</f>
        <v>226952405</v>
      </c>
      <c r="O1326" s="60">
        <f t="shared" si="102"/>
        <v>9.7173465516800395E-2</v>
      </c>
      <c r="P1326" s="57">
        <f>'[10]Marketshare 2018'!$LD$77</f>
        <v>4113327.5999999996</v>
      </c>
      <c r="Q1326" s="59">
        <f t="shared" si="98"/>
        <v>0.20137984437750286</v>
      </c>
      <c r="R1326" s="54">
        <v>1372933.4000000001</v>
      </c>
      <c r="S1326" s="61">
        <f t="shared" si="103"/>
        <v>9.7543002429836712E-2</v>
      </c>
      <c r="T1326" s="4">
        <v>5306</v>
      </c>
      <c r="U1326" s="62">
        <f>[9]Data!$AG$1321</f>
        <v>36088.01</v>
      </c>
      <c r="V1326" s="71">
        <f>[9]Data!$AH$1321</f>
        <v>8684268.2800000068</v>
      </c>
      <c r="W1326" s="51">
        <v>3178</v>
      </c>
      <c r="X1326" s="57">
        <f>'[11]From Apr 2023'!$LD$10</f>
        <v>223390776.82999998</v>
      </c>
      <c r="Y1326" s="61">
        <f t="shared" si="104"/>
        <v>0.19734548288957088</v>
      </c>
      <c r="Z1326" s="57">
        <f>'[11]From Apr 2023'!$LD$18</f>
        <v>2604748.0999999996</v>
      </c>
      <c r="AA1326" s="59">
        <f t="shared" si="99"/>
        <v>7.7733680771198799E-2</v>
      </c>
    </row>
    <row r="1327" spans="1:27" s="63" customFormat="1" ht="13" x14ac:dyDescent="0.3">
      <c r="A1327" s="52">
        <v>45389</v>
      </c>
      <c r="B1327" s="86">
        <f t="shared" si="95"/>
        <v>26405339.817679986</v>
      </c>
      <c r="C1327" s="53">
        <f t="shared" si="96"/>
        <v>-3.1004115221409223E-2</v>
      </c>
      <c r="D1327" s="54">
        <f>[9]Data!$AJ$1322</f>
        <v>24255079.20999999</v>
      </c>
      <c r="E1327" s="71">
        <f>[9]Data!$I$1322</f>
        <v>13095623.560000001</v>
      </c>
      <c r="F1327" s="55"/>
      <c r="G1327" s="53">
        <f t="shared" si="100"/>
        <v>-3.4911377910626262E-2</v>
      </c>
      <c r="H1327" s="56">
        <v>8380</v>
      </c>
      <c r="I1327" s="57">
        <f>'[10]Marketshare 2018'!$LE$13</f>
        <v>2221675939.4099998</v>
      </c>
      <c r="J1327" s="58">
        <f t="shared" si="101"/>
        <v>-6.5947611142735618E-2</v>
      </c>
      <c r="K1327" s="57">
        <f>'[10]Marketshare 2018'!$LE$67</f>
        <v>9375754.6576799992</v>
      </c>
      <c r="L1327" s="59">
        <f t="shared" si="97"/>
        <v>4.6890300202677294E-2</v>
      </c>
      <c r="M1327" s="57">
        <v>379</v>
      </c>
      <c r="N1327" s="57">
        <f>'[10]Marketshare 2018'!$LE$24</f>
        <v>214086512</v>
      </c>
      <c r="O1327" s="60">
        <f t="shared" si="102"/>
        <v>-8.5668646616844368E-3</v>
      </c>
      <c r="P1327" s="57">
        <f>'[10]Marketshare 2018'!$LE$77</f>
        <v>3586790.4299999997</v>
      </c>
      <c r="Q1327" s="59">
        <f t="shared" si="98"/>
        <v>0.18615477746678408</v>
      </c>
      <c r="R1327" s="54">
        <v>1276472.43</v>
      </c>
      <c r="S1327" s="61">
        <f t="shared" si="103"/>
        <v>-0.10149617105567987</v>
      </c>
      <c r="T1327" s="4">
        <v>5306</v>
      </c>
      <c r="U1327" s="62">
        <f>[9]Data!$AG$1322</f>
        <v>343059.24</v>
      </c>
      <c r="V1327" s="71">
        <f>[9]Data!$AH$1322</f>
        <v>9539923.9799999893</v>
      </c>
      <c r="W1327" s="51">
        <v>3178</v>
      </c>
      <c r="X1327" s="57">
        <f>'[11]From Apr 2023'!$LE$10</f>
        <v>201036531.06999999</v>
      </c>
      <c r="Y1327" s="61">
        <f t="shared" si="104"/>
        <v>-0.11804557133814264</v>
      </c>
      <c r="Z1327" s="57">
        <f>'[11]From Apr 2023'!$LE$18</f>
        <v>2283339.08</v>
      </c>
      <c r="AA1327" s="59">
        <f t="shared" si="99"/>
        <v>7.5718877819439756E-2</v>
      </c>
    </row>
    <row r="1328" spans="1:27" s="63" customFormat="1" ht="13" x14ac:dyDescent="0.3">
      <c r="A1328" s="52">
        <v>45396</v>
      </c>
      <c r="B1328" s="86">
        <f t="shared" ref="B1328:B1382" si="105">+K1328+P1328+R1328+U1328+V1328+Z1328</f>
        <v>23945944.278899994</v>
      </c>
      <c r="C1328" s="53">
        <f t="shared" si="96"/>
        <v>-0.19032563073947706</v>
      </c>
      <c r="D1328" s="54">
        <f>[9]Data!$AJ$1323</f>
        <v>21948131.959999993</v>
      </c>
      <c r="E1328" s="71">
        <f>[9]Data!$I$1323</f>
        <v>12564386.109999999</v>
      </c>
      <c r="F1328" s="55"/>
      <c r="G1328" s="53">
        <f t="shared" si="100"/>
        <v>-0.23294060590854504</v>
      </c>
      <c r="H1328" s="56">
        <v>8380</v>
      </c>
      <c r="I1328" s="57">
        <f>'[10]Marketshare 2018'!$LF$13</f>
        <v>2120806709.48</v>
      </c>
      <c r="J1328" s="58">
        <f t="shared" si="101"/>
        <v>-8.9848278617237542E-2</v>
      </c>
      <c r="K1328" s="57">
        <f>'[10]Marketshare 2018'!$LF$67</f>
        <v>8389364.868900001</v>
      </c>
      <c r="L1328" s="59">
        <f t="shared" si="97"/>
        <v>4.3952692526541187E-2</v>
      </c>
      <c r="M1328" s="57">
        <v>379</v>
      </c>
      <c r="N1328" s="57">
        <f>'[10]Marketshare 2018'!$LF$24</f>
        <v>203643735</v>
      </c>
      <c r="O1328" s="60">
        <f t="shared" si="102"/>
        <v>-0.10753658253915777</v>
      </c>
      <c r="P1328" s="57">
        <f>'[10]Marketshare 2018'!$LF$77</f>
        <v>4175021.25</v>
      </c>
      <c r="Q1328" s="59">
        <f t="shared" si="98"/>
        <v>0.22779549294752427</v>
      </c>
      <c r="R1328" s="54">
        <v>1035440.27</v>
      </c>
      <c r="S1328" s="61">
        <f t="shared" si="103"/>
        <v>-0.17664793522123612</v>
      </c>
      <c r="T1328" s="4">
        <v>5306</v>
      </c>
      <c r="U1328" s="62">
        <f>[9]Data!$AG$1323</f>
        <v>496241.22</v>
      </c>
      <c r="V1328" s="71">
        <f>[9]Data!$AH$1323</f>
        <v>7852064.3599999938</v>
      </c>
      <c r="W1328" s="51">
        <v>3178</v>
      </c>
      <c r="X1328" s="57">
        <f>'[11]From Apr 2023'!$LF$10</f>
        <v>177837235.31999999</v>
      </c>
      <c r="Y1328" s="61">
        <f t="shared" si="104"/>
        <v>-9.9599158765787066E-2</v>
      </c>
      <c r="Z1328" s="57">
        <f>'[11]From Apr 2023'!$LF$18</f>
        <v>1997812.3099999998</v>
      </c>
      <c r="AA1328" s="59">
        <f t="shared" si="99"/>
        <v>7.4892913789216309E-2</v>
      </c>
    </row>
    <row r="1329" spans="1:27" s="63" customFormat="1" ht="13" x14ac:dyDescent="0.3">
      <c r="A1329" s="52">
        <v>45403</v>
      </c>
      <c r="B1329" s="86">
        <f t="shared" si="105"/>
        <v>24657239.290400032</v>
      </c>
      <c r="C1329" s="53">
        <f t="shared" si="96"/>
        <v>-5.5840916614342762E-2</v>
      </c>
      <c r="D1329" s="54">
        <f>[9]Data!$AJ$1324</f>
        <v>18568234.50000003</v>
      </c>
      <c r="E1329" s="71">
        <f>[9]Data!$I$1324</f>
        <v>10042430.18</v>
      </c>
      <c r="F1329" s="55"/>
      <c r="G1329" s="53">
        <f t="shared" si="100"/>
        <v>-0.3009648854436876</v>
      </c>
      <c r="H1329" s="56">
        <v>8380</v>
      </c>
      <c r="I1329" s="57">
        <f>'[10]Marketshare 2018'!$LG$13</f>
        <v>2204934714.8999996</v>
      </c>
      <c r="J1329" s="58">
        <f t="shared" si="101"/>
        <v>-1.7539959536790994E-2</v>
      </c>
      <c r="K1329" s="57">
        <f>'[10]Marketshare 2018'!$LG$67</f>
        <v>8969947.9704000019</v>
      </c>
      <c r="L1329" s="59">
        <f t="shared" si="97"/>
        <v>4.520137847460947E-2</v>
      </c>
      <c r="M1329" s="57">
        <v>379</v>
      </c>
      <c r="N1329" s="57">
        <f>'[10]Marketshare 2018'!$LG$24</f>
        <v>219784855</v>
      </c>
      <c r="O1329" s="60">
        <f t="shared" si="102"/>
        <v>6.147667810537305E-2</v>
      </c>
      <c r="P1329" s="57">
        <f>'[10]Marketshare 2018'!$LG$77</f>
        <v>5118173.55</v>
      </c>
      <c r="Q1329" s="59">
        <f t="shared" si="98"/>
        <v>0.25874665021846022</v>
      </c>
      <c r="R1329" s="54">
        <v>1122266.8</v>
      </c>
      <c r="S1329" s="61">
        <f t="shared" si="103"/>
        <v>9.0521299663489208E-2</v>
      </c>
      <c r="T1329" s="4">
        <v>5306</v>
      </c>
      <c r="U1329" s="62">
        <f>[9]Data!$AG$1324</f>
        <v>722071.88</v>
      </c>
      <c r="V1329" s="71">
        <f>[9]Data!$AH$1324</f>
        <v>6681465.6400000304</v>
      </c>
      <c r="W1329" s="51">
        <v>3178</v>
      </c>
      <c r="X1329" s="57">
        <f>'[11]From Apr 2023'!$LG$10</f>
        <v>178395003.12</v>
      </c>
      <c r="Y1329" s="61">
        <f t="shared" si="104"/>
        <v>3.2188471906474003E-2</v>
      </c>
      <c r="Z1329" s="57">
        <f>'[11]From Apr 2023'!$LG$18</f>
        <v>2043313.4500000002</v>
      </c>
      <c r="AA1329" s="59">
        <f t="shared" si="99"/>
        <v>7.6359143633095886E-2</v>
      </c>
    </row>
    <row r="1330" spans="1:27" s="63" customFormat="1" ht="13" x14ac:dyDescent="0.3">
      <c r="A1330" s="52">
        <v>45410</v>
      </c>
      <c r="B1330" s="86">
        <f t="shared" si="105"/>
        <v>23933961.314559992</v>
      </c>
      <c r="C1330" s="53">
        <f t="shared" si="96"/>
        <v>0.13725533191259376</v>
      </c>
      <c r="D1330" s="54">
        <f>[9]Data!$AJ$1325</f>
        <v>21579599.119999994</v>
      </c>
      <c r="E1330" s="71">
        <f>[9]Data!$I$1325</f>
        <v>12899894.43</v>
      </c>
      <c r="F1330" s="55"/>
      <c r="G1330" s="53">
        <f t="shared" si="100"/>
        <v>8.7195563110145979E-2</v>
      </c>
      <c r="H1330" s="56">
        <v>8380</v>
      </c>
      <c r="I1330" s="57">
        <f>'[10]Marketshare 2018'!$LH$13</f>
        <v>2331560828.8800001</v>
      </c>
      <c r="J1330" s="58">
        <f t="shared" si="101"/>
        <v>0.19817538513182198</v>
      </c>
      <c r="K1330" s="57">
        <f>'[10]Marketshare 2018'!$LH$67</f>
        <v>9926397.3945599999</v>
      </c>
      <c r="L1330" s="59">
        <f t="shared" si="97"/>
        <v>4.7304493632697127E-2</v>
      </c>
      <c r="M1330" s="57">
        <v>379</v>
      </c>
      <c r="N1330" s="57">
        <f>'[10]Marketshare 2018'!$LH$24</f>
        <v>233175610</v>
      </c>
      <c r="O1330" s="60">
        <f t="shared" si="102"/>
        <v>0.12429490668858856</v>
      </c>
      <c r="P1330" s="57">
        <f>'[10]Marketshare 2018'!$LH$77</f>
        <v>2969612.55</v>
      </c>
      <c r="Q1330" s="59">
        <f t="shared" si="98"/>
        <v>0.14150577326676661</v>
      </c>
      <c r="R1330" s="54">
        <v>1285026.3699999996</v>
      </c>
      <c r="S1330" s="61">
        <f t="shared" si="103"/>
        <v>6.626965573838195E-2</v>
      </c>
      <c r="T1330" s="4">
        <v>5306</v>
      </c>
      <c r="U1330" s="62">
        <f>[9]Data!$AG$1325</f>
        <v>429314.80000000005</v>
      </c>
      <c r="V1330" s="71">
        <f>[9]Data!$AH$1325</f>
        <v>6965363.519999994</v>
      </c>
      <c r="W1330" s="51">
        <v>3178</v>
      </c>
      <c r="X1330" s="57">
        <f>'[11]From Apr 2023'!$LH$10</f>
        <v>206290620</v>
      </c>
      <c r="Y1330" s="61">
        <f t="shared" si="104"/>
        <v>0.21618910404096225</v>
      </c>
      <c r="Z1330" s="57">
        <f>'[11]From Apr 2023'!$LH$18</f>
        <v>2358246.6800000002</v>
      </c>
      <c r="AA1330" s="59">
        <f t="shared" si="99"/>
        <v>7.6211145874365671E-2</v>
      </c>
    </row>
    <row r="1331" spans="1:27" s="63" customFormat="1" ht="13" x14ac:dyDescent="0.3">
      <c r="A1331" s="52">
        <v>45417</v>
      </c>
      <c r="B1331" s="86">
        <f t="shared" si="105"/>
        <v>26253662.020380016</v>
      </c>
      <c r="C1331" s="53">
        <f t="shared" si="96"/>
        <v>-8.4656203629309368E-2</v>
      </c>
      <c r="D1331" s="54">
        <f>[9]Data!$AJ$1326</f>
        <v>23479983.240000017</v>
      </c>
      <c r="E1331" s="71">
        <f>[9]Data!$I$1326</f>
        <v>14391573.099999998</v>
      </c>
      <c r="F1331" s="55"/>
      <c r="G1331" s="53">
        <f t="shared" si="100"/>
        <v>-0.11238851257919225</v>
      </c>
      <c r="H1331" s="56">
        <v>8380</v>
      </c>
      <c r="I1331" s="57">
        <f>'[10]Marketshare 2018'!$LI$13</f>
        <v>2467007859.2299995</v>
      </c>
      <c r="J1331" s="58">
        <f t="shared" si="101"/>
        <v>-0.10874953358534289</v>
      </c>
      <c r="K1331" s="57">
        <f>'[10]Marketshare 2018'!$LI$67</f>
        <v>9735854.2003799994</v>
      </c>
      <c r="L1331" s="59">
        <f t="shared" si="97"/>
        <v>4.3849133831200621E-2</v>
      </c>
      <c r="M1331" s="57">
        <v>379</v>
      </c>
      <c r="N1331" s="57">
        <f>'[10]Marketshare 2018'!$LI$24</f>
        <v>254947945</v>
      </c>
      <c r="O1331" s="60">
        <f t="shared" si="102"/>
        <v>0.10301391517674574</v>
      </c>
      <c r="P1331" s="57">
        <f>'[10]Marketshare 2018'!$LI$77</f>
        <v>4655691</v>
      </c>
      <c r="Q1331" s="59">
        <f t="shared" si="98"/>
        <v>0.2029037731604387</v>
      </c>
      <c r="R1331" s="54">
        <v>1466178.6600000001</v>
      </c>
      <c r="S1331" s="61">
        <f t="shared" si="103"/>
        <v>-2.3357509150511158E-2</v>
      </c>
      <c r="T1331" s="4">
        <v>5306</v>
      </c>
      <c r="U1331" s="62">
        <f>[9]Data!$AG$1326</f>
        <v>382274.99</v>
      </c>
      <c r="V1331" s="71">
        <f>[9]Data!$AH$1326</f>
        <v>7239956.490000017</v>
      </c>
      <c r="W1331" s="51">
        <v>3178</v>
      </c>
      <c r="X1331" s="57">
        <f>'[11]From Apr 2023'!$LI$10</f>
        <v>228841043.29000002</v>
      </c>
      <c r="Y1331" s="61">
        <f t="shared" si="104"/>
        <v>-1.5055095287994646E-2</v>
      </c>
      <c r="Z1331" s="57">
        <f>'[11]From Apr 2023'!$LI$18</f>
        <v>2773706.6799999997</v>
      </c>
      <c r="AA1331" s="59">
        <f t="shared" si="99"/>
        <v>8.080446409796066E-2</v>
      </c>
    </row>
    <row r="1332" spans="1:27" ht="13" x14ac:dyDescent="0.3">
      <c r="A1332" s="52">
        <v>45424</v>
      </c>
      <c r="B1332" s="86">
        <f t="shared" si="105"/>
        <v>24752127.773419976</v>
      </c>
      <c r="C1332" s="53">
        <f t="shared" si="96"/>
        <v>1.0562169953291622E-2</v>
      </c>
      <c r="D1332" s="54">
        <f>[9]Data!$AJ$1327</f>
        <v>22518474.149999976</v>
      </c>
      <c r="E1332" s="71">
        <f>[9]Data!$I$1327</f>
        <v>12764538.32</v>
      </c>
      <c r="F1332" s="55"/>
      <c r="G1332" s="53">
        <f t="shared" si="100"/>
        <v>7.7426347925297234E-2</v>
      </c>
      <c r="H1332" s="56">
        <v>8380</v>
      </c>
      <c r="I1332" s="57">
        <f>'[10]Marketshare 2018'!$LJ$13</f>
        <v>2203095053.0900002</v>
      </c>
      <c r="J1332" s="58">
        <f t="shared" si="101"/>
        <v>-4.9071604660922086E-2</v>
      </c>
      <c r="K1332" s="57">
        <f>'[10]Marketshare 2018'!$LJ$67</f>
        <v>8968596.4834199995</v>
      </c>
      <c r="L1332" s="59">
        <f t="shared" si="97"/>
        <v>4.5232307111866175E-2</v>
      </c>
      <c r="M1332" s="57">
        <v>379</v>
      </c>
      <c r="N1332" s="57">
        <f>'[10]Marketshare 2018'!$LJ$24</f>
        <v>232341540</v>
      </c>
      <c r="O1332" s="60">
        <f t="shared" si="102"/>
        <v>0.16258405586130831</v>
      </c>
      <c r="P1332" s="57">
        <f>'[10]Marketshare 2018'!$LJ$77</f>
        <v>3785972.4</v>
      </c>
      <c r="Q1332" s="59">
        <f t="shared" si="98"/>
        <v>0.18105397769163448</v>
      </c>
      <c r="R1332" s="54">
        <v>1199634.99</v>
      </c>
      <c r="S1332" s="61">
        <f t="shared" si="103"/>
        <v>-6.8473074745657114E-2</v>
      </c>
      <c r="T1332" s="4">
        <v>5306</v>
      </c>
      <c r="U1332" s="62">
        <f>[9]Data!$AG$1327</f>
        <v>825397.14</v>
      </c>
      <c r="V1332" s="71">
        <f>[9]Data!$AH$1327</f>
        <v>7728903.6999999778</v>
      </c>
      <c r="W1332" s="51">
        <v>3178</v>
      </c>
      <c r="X1332" s="57">
        <f>'[11]From Apr 2023'!$LJ$10</f>
        <v>185659144.39999998</v>
      </c>
      <c r="Y1332" s="61">
        <f t="shared" si="104"/>
        <v>-0.11769910348636825</v>
      </c>
      <c r="Z1332" s="57">
        <f>'[11]From Apr 2023'!$LJ$18</f>
        <v>2243623.06</v>
      </c>
      <c r="AA1332" s="59">
        <f t="shared" si="99"/>
        <v>8.0564235685805896E-2</v>
      </c>
    </row>
    <row r="1333" spans="1:27" ht="13" x14ac:dyDescent="0.3">
      <c r="A1333" s="52">
        <v>45431</v>
      </c>
      <c r="B1333" s="86">
        <f t="shared" si="105"/>
        <v>21723329.073340002</v>
      </c>
      <c r="C1333" s="53">
        <f t="shared" si="96"/>
        <v>5.0097043473149583E-3</v>
      </c>
      <c r="D1333" s="54">
        <f>[9]Data!$AJ$1328</f>
        <v>19718026.510000002</v>
      </c>
      <c r="E1333" s="71">
        <f>[9]Data!$I$1328</f>
        <v>14073519.6</v>
      </c>
      <c r="F1333" s="55"/>
      <c r="G1333" s="53">
        <f t="shared" si="100"/>
        <v>2.320920473314958E-2</v>
      </c>
      <c r="H1333" s="56">
        <v>8380</v>
      </c>
      <c r="I1333" s="57">
        <f>'[10]Marketshare 2018'!$LK$13</f>
        <v>2069621237.7700002</v>
      </c>
      <c r="J1333" s="58">
        <f t="shared" si="101"/>
        <v>-2.323091074403838E-2</v>
      </c>
      <c r="K1333" s="57">
        <f>'[10]Marketshare 2018'!$LK$67</f>
        <v>8329083.2933399994</v>
      </c>
      <c r="L1333" s="59">
        <f t="shared" si="97"/>
        <v>4.4716090189389858E-2</v>
      </c>
      <c r="M1333" s="57">
        <v>379</v>
      </c>
      <c r="N1333" s="57">
        <f>'[10]Marketshare 2018'!$LK$24</f>
        <v>243304535</v>
      </c>
      <c r="O1333" s="60">
        <f t="shared" si="102"/>
        <v>0.17621627221613823</v>
      </c>
      <c r="P1333" s="57">
        <f>'[10]Marketshare 2018'!$LK$77</f>
        <v>5744436.2999999998</v>
      </c>
      <c r="Q1333" s="59">
        <f t="shared" si="98"/>
        <v>0.26233407445529117</v>
      </c>
      <c r="R1333" s="54">
        <v>1107776.1399999999</v>
      </c>
      <c r="S1333" s="61">
        <f t="shared" si="103"/>
        <v>0.20470520267899661</v>
      </c>
      <c r="T1333" s="4">
        <v>5306</v>
      </c>
      <c r="U1333" s="62">
        <f>[9]Data!$AG$1328</f>
        <v>410505.81</v>
      </c>
      <c r="V1333" s="71">
        <f>[9]Data!$AH$1328</f>
        <v>4126224.9600000014</v>
      </c>
      <c r="W1333" s="51">
        <v>3178</v>
      </c>
      <c r="X1333" s="57">
        <f>'[11]From Apr 2023'!$LK$10</f>
        <v>174283166.38</v>
      </c>
      <c r="Y1333" s="61">
        <f t="shared" si="104"/>
        <v>-3.8944018041240813E-2</v>
      </c>
      <c r="Z1333" s="57">
        <f>'[11]From Apr 2023'!$LK$18</f>
        <v>2005302.57</v>
      </c>
      <c r="AA1333" s="59">
        <f t="shared" si="99"/>
        <v>7.6706684171961054E-2</v>
      </c>
    </row>
    <row r="1334" spans="1:27" ht="13" x14ac:dyDescent="0.3">
      <c r="A1334" s="52">
        <v>45438</v>
      </c>
      <c r="B1334" s="86">
        <f t="shared" si="105"/>
        <v>24920621.764120001</v>
      </c>
      <c r="C1334" s="53">
        <f t="shared" si="96"/>
        <v>3.121958065112751E-2</v>
      </c>
      <c r="D1334" s="54">
        <f>[9]Data!$AJ$1329</f>
        <v>22705185.560000002</v>
      </c>
      <c r="E1334" s="71">
        <f>[9]Data!$I$1329</f>
        <v>13832047.270000001</v>
      </c>
      <c r="F1334" s="55"/>
      <c r="G1334" s="53">
        <f t="shared" si="100"/>
        <v>9.2448422616551174E-2</v>
      </c>
      <c r="H1334" s="56">
        <v>8380</v>
      </c>
      <c r="I1334" s="57">
        <f>'[10]Marketshare 2018'!$LL$13</f>
        <v>2268962936.1500001</v>
      </c>
      <c r="J1334" s="58">
        <f t="shared" si="101"/>
        <v>6.8330285852830075E-2</v>
      </c>
      <c r="K1334" s="57">
        <f>'[10]Marketshare 2018'!$LL$67</f>
        <v>9040406.4691199977</v>
      </c>
      <c r="L1334" s="59">
        <f t="shared" si="97"/>
        <v>4.4270868936467873E-2</v>
      </c>
      <c r="M1334" s="57">
        <v>379</v>
      </c>
      <c r="N1334" s="57">
        <f>'[10]Marketshare 2018'!$LL$24</f>
        <v>229646785</v>
      </c>
      <c r="O1334" s="60">
        <f t="shared" si="102"/>
        <v>0.13766932852320113</v>
      </c>
      <c r="P1334" s="57">
        <f>'[10]Marketshare 2018'!$LL$77</f>
        <v>4759337.0249999994</v>
      </c>
      <c r="Q1334" s="59">
        <f t="shared" si="98"/>
        <v>0.23027329775158834</v>
      </c>
      <c r="R1334" s="54">
        <v>1092103.3700000001</v>
      </c>
      <c r="S1334" s="61">
        <f t="shared" si="103"/>
        <v>1.7680449604449144E-2</v>
      </c>
      <c r="T1334" s="4">
        <v>5306</v>
      </c>
      <c r="U1334" s="62">
        <f>[9]Data!$AG$1329</f>
        <v>414316.95</v>
      </c>
      <c r="V1334" s="71">
        <f>[9]Data!$AH$1329</f>
        <v>7366717.9700000025</v>
      </c>
      <c r="W1334" s="51">
        <v>3178</v>
      </c>
      <c r="X1334" s="57">
        <f>'[11]From Apr 2023'!$LL$10</f>
        <v>191134165.82000002</v>
      </c>
      <c r="Y1334" s="61">
        <f t="shared" si="104"/>
        <v>7.3825553066389604E-2</v>
      </c>
      <c r="Z1334" s="57">
        <f>'[11]From Apr 2023'!$LL$18</f>
        <v>2247739.98</v>
      </c>
      <c r="AA1334" s="59">
        <f t="shared" si="99"/>
        <v>7.840007638462719E-2</v>
      </c>
    </row>
    <row r="1335" spans="1:27" ht="13" x14ac:dyDescent="0.3">
      <c r="A1335" s="52">
        <v>45445</v>
      </c>
      <c r="B1335" s="86">
        <f t="shared" si="105"/>
        <v>26895562.199700024</v>
      </c>
      <c r="C1335" s="53">
        <f t="shared" si="96"/>
        <v>-1.726126423573715E-2</v>
      </c>
      <c r="D1335" s="54">
        <f>[9]Data!$AJ$1330</f>
        <v>24308472.430000022</v>
      </c>
      <c r="E1335" s="71">
        <f>[9]Data!$I$1330</f>
        <v>14187409.050000001</v>
      </c>
      <c r="F1335" s="55"/>
      <c r="G1335" s="53">
        <f t="shared" si="100"/>
        <v>-2.4347932337125844E-2</v>
      </c>
      <c r="H1335" s="56">
        <v>8380</v>
      </c>
      <c r="I1335" s="57">
        <f>'[10]Marketshare 2018'!$LM$13</f>
        <v>2376003504.5899997</v>
      </c>
      <c r="J1335" s="58">
        <f t="shared" si="101"/>
        <v>-3.1915181421186212E-2</v>
      </c>
      <c r="K1335" s="57">
        <f>'[10]Marketshare 2018'!$LM$67</f>
        <v>9403178.6997000016</v>
      </c>
      <c r="L1335" s="59">
        <f t="shared" si="97"/>
        <v>4.3972899504636433E-2</v>
      </c>
      <c r="M1335" s="57">
        <v>379</v>
      </c>
      <c r="N1335" s="57">
        <f>'[10]Marketshare 2018'!$LM$24</f>
        <v>224075260</v>
      </c>
      <c r="O1335" s="60">
        <f t="shared" si="102"/>
        <v>1.0287949879135283E-2</v>
      </c>
      <c r="P1335" s="57">
        <f>'[10]Marketshare 2018'!$LM$77</f>
        <v>4784230.3499999996</v>
      </c>
      <c r="Q1335" s="59">
        <f t="shared" si="98"/>
        <v>0.23723330723793426</v>
      </c>
      <c r="R1335" s="54">
        <v>1419986.4899999998</v>
      </c>
      <c r="S1335" s="61">
        <f t="shared" si="103"/>
        <v>0.12338309023698479</v>
      </c>
      <c r="T1335" s="4">
        <v>5306</v>
      </c>
      <c r="U1335" s="62">
        <f>[9]Data!$AG$1330</f>
        <v>732578.6</v>
      </c>
      <c r="V1335" s="71">
        <f>[9]Data!$AH$1330</f>
        <v>7968498.2900000215</v>
      </c>
      <c r="W1335" s="51">
        <v>3178</v>
      </c>
      <c r="X1335" s="57">
        <f>'[11]From Apr 2023'!$LM$10</f>
        <v>226778460.25</v>
      </c>
      <c r="Y1335" s="61">
        <f t="shared" si="104"/>
        <v>0.10446556454133815</v>
      </c>
      <c r="Z1335" s="57">
        <f>'[11]From Apr 2023'!$LM$18</f>
        <v>2587089.77</v>
      </c>
      <c r="AA1335" s="59">
        <f t="shared" si="99"/>
        <v>7.6053365537097267E-2</v>
      </c>
    </row>
    <row r="1336" spans="1:27" ht="13" x14ac:dyDescent="0.3">
      <c r="A1336" s="52">
        <v>45452</v>
      </c>
      <c r="B1336" s="86">
        <f t="shared" si="105"/>
        <v>22733790.988580011</v>
      </c>
      <c r="C1336" s="53">
        <f t="shared" si="96"/>
        <v>-9.2579305015103475E-2</v>
      </c>
      <c r="D1336" s="54">
        <f>[9]Data!$AJ$1331</f>
        <v>20421644.750000007</v>
      </c>
      <c r="E1336" s="71">
        <f>[9]Data!$I$1331</f>
        <v>12941100.4</v>
      </c>
      <c r="F1336" s="55"/>
      <c r="G1336" s="53">
        <f t="shared" si="100"/>
        <v>-0.16879364101175431</v>
      </c>
      <c r="H1336" s="56">
        <v>8380</v>
      </c>
      <c r="I1336" s="57">
        <f>'[10]Marketshare 2018'!$LN$13</f>
        <v>2243238360.75</v>
      </c>
      <c r="J1336" s="58">
        <f t="shared" si="101"/>
        <v>-5.8055759630668335E-2</v>
      </c>
      <c r="K1336" s="57">
        <f>'[10]Marketshare 2018'!$LN$67</f>
        <v>8783792.1235799994</v>
      </c>
      <c r="L1336" s="59">
        <f t="shared" si="97"/>
        <v>4.3507498788211418E-2</v>
      </c>
      <c r="M1336" s="57">
        <v>379</v>
      </c>
      <c r="N1336" s="57">
        <f>'[10]Marketshare 2018'!$LN$24</f>
        <v>221950990</v>
      </c>
      <c r="O1336" s="60">
        <f t="shared" si="102"/>
        <v>-7.3091571608514316E-2</v>
      </c>
      <c r="P1336" s="57">
        <f>'[10]Marketshare 2018'!$LN$77</f>
        <v>4041906.5249999999</v>
      </c>
      <c r="Q1336" s="59">
        <f t="shared" si="98"/>
        <v>0.20234229412538327</v>
      </c>
      <c r="R1336" s="54">
        <v>1172701.47</v>
      </c>
      <c r="S1336" s="61">
        <f>(R1336/R1283)-1</f>
        <v>-0.14793072434800059</v>
      </c>
      <c r="T1336" s="4">
        <v>5306</v>
      </c>
      <c r="U1336" s="62">
        <f>[9]Data!$AG$1331</f>
        <v>349665.06</v>
      </c>
      <c r="V1336" s="71">
        <f>[9]Data!$AH$1331</f>
        <v>5958177.8200000087</v>
      </c>
      <c r="W1336" s="51">
        <v>3178</v>
      </c>
      <c r="X1336" s="57">
        <f>'[11]From Apr 2023'!$LN$10</f>
        <v>208859974.81999999</v>
      </c>
      <c r="Y1336" s="61">
        <f t="shared" si="104"/>
        <v>-2.9030737474963875E-2</v>
      </c>
      <c r="Z1336" s="57">
        <f>'[11]From Apr 2023'!$LN$18</f>
        <v>2427547.9900000002</v>
      </c>
      <c r="AA1336" s="59">
        <f t="shared" si="99"/>
        <v>7.7485661293477073E-2</v>
      </c>
    </row>
    <row r="1337" spans="1:27" ht="13" x14ac:dyDescent="0.3">
      <c r="A1337" s="52">
        <v>45459</v>
      </c>
      <c r="B1337" s="86">
        <f t="shared" si="105"/>
        <v>19829420.470359985</v>
      </c>
      <c r="C1337" s="53">
        <f t="shared" si="96"/>
        <v>-8.0336853538066522E-2</v>
      </c>
      <c r="D1337" s="54">
        <f>[9]Data!$AJ$1332</f>
        <v>17777282.399999991</v>
      </c>
      <c r="E1337" s="71">
        <f>[9]Data!$I$1332</f>
        <v>13365031.57</v>
      </c>
      <c r="F1337" s="55"/>
      <c r="G1337" s="53">
        <f t="shared" si="100"/>
        <v>0.23325152471405275</v>
      </c>
      <c r="H1337" s="56">
        <v>8380</v>
      </c>
      <c r="I1337" s="57">
        <f>'[10]Marketshare 2018'!$LO$13</f>
        <v>2245711270.96</v>
      </c>
      <c r="J1337" s="58">
        <f t="shared" si="101"/>
        <v>4.7274211724493531E-2</v>
      </c>
      <c r="K1337" s="57">
        <f>'[10]Marketshare 2018'!$LO$67</f>
        <v>9353401.2003599983</v>
      </c>
      <c r="L1337" s="59">
        <f t="shared" si="97"/>
        <v>4.6277845842387942E-2</v>
      </c>
      <c r="M1337" s="57">
        <v>379</v>
      </c>
      <c r="N1337" s="57">
        <f>'[10]Marketshare 2018'!$LO$24</f>
        <v>225285760</v>
      </c>
      <c r="O1337" s="60">
        <f t="shared" si="102"/>
        <v>2.6344156770243821E-2</v>
      </c>
      <c r="P1337" s="57">
        <f>'[10]Marketshare 2018'!$LO$77</f>
        <v>4008505.9499999997</v>
      </c>
      <c r="Q1337" s="59">
        <f t="shared" si="98"/>
        <v>0.19769982354854562</v>
      </c>
      <c r="R1337" s="54">
        <v>948720.49</v>
      </c>
      <c r="S1337" s="61">
        <f t="shared" si="103"/>
        <v>-0.21551760642036233</v>
      </c>
      <c r="T1337" s="4">
        <v>5306</v>
      </c>
      <c r="U1337" s="62">
        <f>[9]Data!$AG$1332</f>
        <v>395252.79</v>
      </c>
      <c r="V1337" s="71">
        <f>[9]Data!$AH$1332</f>
        <v>3068277.549999991</v>
      </c>
      <c r="W1337" s="51">
        <v>3178</v>
      </c>
      <c r="X1337" s="57">
        <f>'[11]From Apr 2023'!$LO$10</f>
        <v>183757614.32999998</v>
      </c>
      <c r="Y1337" s="61">
        <f t="shared" si="104"/>
        <v>-6.9180306813830028E-2</v>
      </c>
      <c r="Z1337" s="57">
        <f>'[11]From Apr 2023'!$LO$18</f>
        <v>2055262.49</v>
      </c>
      <c r="AA1337" s="59">
        <f t="shared" si="99"/>
        <v>7.4564256742728111E-2</v>
      </c>
    </row>
    <row r="1338" spans="1:27" ht="13" x14ac:dyDescent="0.3">
      <c r="A1338" s="52">
        <v>45466</v>
      </c>
      <c r="B1338" s="86">
        <f t="shared" si="105"/>
        <v>23987569.962280013</v>
      </c>
      <c r="C1338" s="53">
        <f t="shared" si="96"/>
        <v>1.000050849291223E-2</v>
      </c>
      <c r="D1338" s="54">
        <f>[9]Data!$AJ$1333</f>
        <v>22055203.760000013</v>
      </c>
      <c r="E1338" s="71">
        <f>[9]Data!$I$1333</f>
        <v>12563571.550000001</v>
      </c>
      <c r="F1338" s="55"/>
      <c r="G1338" s="53">
        <f t="shared" si="100"/>
        <v>-8.492570208236383E-2</v>
      </c>
      <c r="H1338" s="56">
        <v>8380</v>
      </c>
      <c r="I1338" s="57">
        <f>'[10]Marketshare 2018'!$LP$13</f>
        <v>2230091177.5099998</v>
      </c>
      <c r="J1338" s="58">
        <f t="shared" si="101"/>
        <v>-3.4351318580680856E-2</v>
      </c>
      <c r="K1338" s="57">
        <f>'[10]Marketshare 2018'!$LP$67</f>
        <v>8381049.6772799995</v>
      </c>
      <c r="L1338" s="59">
        <f t="shared" si="97"/>
        <v>4.1757384241112465E-2</v>
      </c>
      <c r="M1338" s="57">
        <v>379</v>
      </c>
      <c r="N1338" s="57">
        <f>'[10]Marketshare 2018'!$LP$24</f>
        <v>216464140</v>
      </c>
      <c r="O1338" s="60">
        <f t="shared" si="102"/>
        <v>-0.10477190131008252</v>
      </c>
      <c r="P1338" s="57">
        <f>'[10]Marketshare 2018'!$LP$77</f>
        <v>4173909.9749999996</v>
      </c>
      <c r="Q1338" s="59">
        <f t="shared" si="98"/>
        <v>0.21424693023056846</v>
      </c>
      <c r="R1338" s="54">
        <v>1094617.26</v>
      </c>
      <c r="S1338" s="61">
        <f t="shared" si="103"/>
        <v>-5.0969898498730237E-2</v>
      </c>
      <c r="T1338" s="4">
        <v>5306</v>
      </c>
      <c r="U1338" s="62">
        <f>[9]Data!$AG$1333</f>
        <v>588968.78</v>
      </c>
      <c r="V1338" s="71">
        <f>[9]Data!$AH$1333</f>
        <v>7808046.1700000139</v>
      </c>
      <c r="W1338" s="51">
        <v>3178</v>
      </c>
      <c r="X1338" s="57">
        <f>'[11]From Apr 2023'!$LP$10</f>
        <v>171838896.22</v>
      </c>
      <c r="Y1338" s="61">
        <f t="shared" si="104"/>
        <v>-2.6952455617126225E-2</v>
      </c>
      <c r="Z1338" s="57">
        <f>'[11]From Apr 2023'!$LP$18</f>
        <v>1940978.0999999999</v>
      </c>
      <c r="AA1338" s="59">
        <f t="shared" si="99"/>
        <v>7.5302241137731166E-2</v>
      </c>
    </row>
    <row r="1339" spans="1:27" ht="13" x14ac:dyDescent="0.3">
      <c r="A1339" s="52">
        <v>45473</v>
      </c>
      <c r="B1339" s="86">
        <f t="shared" si="105"/>
        <v>25868211.824299991</v>
      </c>
      <c r="C1339" s="53">
        <f t="shared" si="96"/>
        <v>-3.6718500148122835E-2</v>
      </c>
      <c r="D1339" s="54">
        <f>[9]Data!$AJ$1334</f>
        <v>23140774.529999994</v>
      </c>
      <c r="E1339" s="71">
        <f>[9]Data!$I$1334</f>
        <v>11809612.1</v>
      </c>
      <c r="F1339" s="55"/>
      <c r="G1339" s="53">
        <f t="shared" si="100"/>
        <v>-0.24008235988777327</v>
      </c>
      <c r="H1339" s="56">
        <v>8380</v>
      </c>
      <c r="I1339" s="57">
        <f>'[10]Marketshare 2018'!$LQ$13</f>
        <v>2562507703.9600005</v>
      </c>
      <c r="J1339" s="58">
        <f t="shared" si="101"/>
        <v>0.10539479588419054</v>
      </c>
      <c r="K1339" s="57">
        <f>'[10]Marketshare 2018'!$LQ$67</f>
        <v>8895406.6592999995</v>
      </c>
      <c r="L1339" s="59">
        <f t="shared" si="97"/>
        <v>3.8570753023399615E-2</v>
      </c>
      <c r="M1339" s="57">
        <v>379</v>
      </c>
      <c r="N1339" s="57">
        <f>'[10]Marketshare 2018'!$LQ$24</f>
        <v>255302780</v>
      </c>
      <c r="O1339" s="60">
        <f t="shared" si="102"/>
        <v>0.12761516472619672</v>
      </c>
      <c r="P1339" s="57">
        <f>'[10]Marketshare 2018'!$LQ$77</f>
        <v>2914205.4449999998</v>
      </c>
      <c r="Q1339" s="59">
        <f t="shared" si="98"/>
        <v>0.12683003490992148</v>
      </c>
      <c r="R1339" s="54">
        <v>1472664.0300000003</v>
      </c>
      <c r="S1339" s="61">
        <f t="shared" si="103"/>
        <v>4.2064236525588328E-2</v>
      </c>
      <c r="T1339" s="4">
        <v>5306</v>
      </c>
      <c r="U1339" s="62">
        <f>[9]Data!$AG$1334</f>
        <v>376190.44</v>
      </c>
      <c r="V1339" s="71">
        <f>[9]Data!$AH$1334</f>
        <v>9482307.9599999934</v>
      </c>
      <c r="W1339" s="51">
        <v>3178</v>
      </c>
      <c r="X1339" s="57">
        <f>'[11]From Apr 2023'!$LQ$10</f>
        <v>237690785.44999999</v>
      </c>
      <c r="Y1339" s="61">
        <f t="shared" si="104"/>
        <v>0.22724734264849422</v>
      </c>
      <c r="Z1339" s="57">
        <f>'[11]From Apr 2023'!$LQ$18</f>
        <v>2727437.29</v>
      </c>
      <c r="AA1339" s="59">
        <f t="shared" si="99"/>
        <v>7.6498191683125133E-2</v>
      </c>
    </row>
    <row r="1340" spans="1:27" ht="13" x14ac:dyDescent="0.3">
      <c r="A1340" s="52">
        <v>45480</v>
      </c>
      <c r="B1340" s="86">
        <f t="shared" si="105"/>
        <v>31736393.759839974</v>
      </c>
      <c r="C1340" s="53">
        <f t="shared" si="96"/>
        <v>0.13091585213818302</v>
      </c>
      <c r="D1340" s="54">
        <f>[9]Data!$AJ$1335</f>
        <v>29122515.48999998</v>
      </c>
      <c r="E1340" s="71">
        <f>[9]Data!$I$1335</f>
        <v>15362897.600000001</v>
      </c>
      <c r="F1340" s="55"/>
      <c r="G1340" s="53">
        <f t="shared" si="100"/>
        <v>8.0957034426205166E-2</v>
      </c>
      <c r="H1340" s="56">
        <v>8380</v>
      </c>
      <c r="I1340" s="57">
        <f>'[10]Marketshare 2018'!$LR$13</f>
        <v>2397547932.1799998</v>
      </c>
      <c r="J1340" s="58">
        <f t="shared" si="101"/>
        <v>-1.5068346783873143E-2</v>
      </c>
      <c r="K1340" s="57">
        <f>'[10]Marketshare 2018'!$LR$67</f>
        <v>8878030.2248399984</v>
      </c>
      <c r="L1340" s="59">
        <f t="shared" si="97"/>
        <v>4.1144028426704289E-2</v>
      </c>
      <c r="M1340" s="57">
        <v>379</v>
      </c>
      <c r="N1340" s="57">
        <f>'[10]Marketshare 2018'!$LR$24</f>
        <v>252074250</v>
      </c>
      <c r="O1340" s="60">
        <f t="shared" si="102"/>
        <v>0.11422929746854704</v>
      </c>
      <c r="P1340" s="57">
        <f>'[10]Marketshare 2018'!$LR$77</f>
        <v>6479685.2249999996</v>
      </c>
      <c r="Q1340" s="59">
        <f t="shared" si="98"/>
        <v>0.28561625195750856</v>
      </c>
      <c r="R1340" s="54">
        <v>1310648.92</v>
      </c>
      <c r="S1340" s="61">
        <f t="shared" si="103"/>
        <v>-6.8087887906291944E-2</v>
      </c>
      <c r="T1340" s="4">
        <v>5306</v>
      </c>
      <c r="U1340" s="62">
        <f>[9]Data!$AG$1335</f>
        <v>419760.43</v>
      </c>
      <c r="V1340" s="71">
        <f>[9]Data!$AH$1335</f>
        <v>12029208.539999977</v>
      </c>
      <c r="W1340" s="51">
        <v>3178</v>
      </c>
      <c r="X1340" s="57">
        <f>'[11]From Apr 2023'!$LR$10</f>
        <v>227257036.52000001</v>
      </c>
      <c r="Y1340" s="61">
        <f t="shared" si="104"/>
        <v>-1.7286252297397442E-2</v>
      </c>
      <c r="Z1340" s="57">
        <f>'[11]From Apr 2023'!$LR$18</f>
        <v>2619060.42</v>
      </c>
      <c r="AA1340" s="59">
        <f t="shared" si="99"/>
        <v>7.6831076684674524E-2</v>
      </c>
    </row>
    <row r="1341" spans="1:27" ht="13" x14ac:dyDescent="0.3">
      <c r="A1341" s="52">
        <v>45487</v>
      </c>
      <c r="B1341" s="86">
        <f t="shared" si="105"/>
        <v>21918519.563679993</v>
      </c>
      <c r="C1341" s="53">
        <f t="shared" si="96"/>
        <v>-8.759053261523797E-2</v>
      </c>
      <c r="D1341" s="54">
        <f>[9]Data!$AJ$1336</f>
        <v>19770485.679999992</v>
      </c>
      <c r="E1341" s="71">
        <f>[9]Data!$I$1336</f>
        <v>11217230.969999999</v>
      </c>
      <c r="F1341" s="55"/>
      <c r="G1341" s="53">
        <f t="shared" si="100"/>
        <v>-0.25953401256742759</v>
      </c>
      <c r="H1341" s="56">
        <v>8380</v>
      </c>
      <c r="I1341" s="57">
        <f>'[10]Marketshare 2018'!$LS$13</f>
        <v>2493610209.1899996</v>
      </c>
      <c r="J1341" s="58">
        <f t="shared" si="101"/>
        <v>0.2380027199457484</v>
      </c>
      <c r="K1341" s="57">
        <f>'[10]Marketshare 2018'!$LS$67</f>
        <v>9136496.1286799982</v>
      </c>
      <c r="L1341" s="59">
        <f t="shared" si="97"/>
        <v>4.0710702610162824E-2</v>
      </c>
      <c r="M1341" s="57">
        <v>379</v>
      </c>
      <c r="N1341" s="57">
        <f>'[10]Marketshare 2018'!$LS$24</f>
        <v>214855520</v>
      </c>
      <c r="O1341" s="60">
        <f t="shared" si="102"/>
        <v>-7.2828897029603046E-2</v>
      </c>
      <c r="P1341" s="57">
        <f>'[10]Marketshare 2018'!$LS$77</f>
        <v>2077231.7249999999</v>
      </c>
      <c r="Q1341" s="59">
        <f t="shared" si="98"/>
        <v>0.10742266477491479</v>
      </c>
      <c r="R1341" s="54">
        <v>1109029.18</v>
      </c>
      <c r="S1341" s="61">
        <f t="shared" si="103"/>
        <v>-0.23734212761313989</v>
      </c>
      <c r="T1341" s="4">
        <v>5306</v>
      </c>
      <c r="U1341" s="62">
        <f>[9]Data!$AG$1336</f>
        <v>847935.31</v>
      </c>
      <c r="V1341" s="71">
        <f>[9]Data!$AH$1336</f>
        <v>6596290.219999996</v>
      </c>
      <c r="W1341" s="51">
        <v>3178</v>
      </c>
      <c r="X1341" s="57">
        <f>'[11]From Apr 2023'!$LS$10</f>
        <v>190721932.47999999</v>
      </c>
      <c r="Y1341" s="61">
        <f t="shared" si="104"/>
        <v>-0.1260649368323008</v>
      </c>
      <c r="Z1341" s="57">
        <f>'[11]From Apr 2023'!$LS$18</f>
        <v>2151537</v>
      </c>
      <c r="AA1341" s="59">
        <f t="shared" si="99"/>
        <v>7.5206767326060603E-2</v>
      </c>
    </row>
    <row r="1342" spans="1:27" ht="13" x14ac:dyDescent="0.3">
      <c r="A1342" s="52">
        <v>45494</v>
      </c>
      <c r="B1342" s="86">
        <f t="shared" si="105"/>
        <v>22292141.799300004</v>
      </c>
      <c r="C1342" s="53">
        <f t="shared" si="96"/>
        <v>-0.16536944853719815</v>
      </c>
      <c r="D1342" s="54">
        <f>[9]Data!$AJ$1337</f>
        <v>20170531.780000001</v>
      </c>
      <c r="E1342" s="71">
        <f>[9]Data!$I$1337</f>
        <v>12790642.939999999</v>
      </c>
      <c r="F1342" s="55"/>
      <c r="G1342" s="53">
        <f t="shared" si="100"/>
        <v>-3.8491837224147618E-2</v>
      </c>
      <c r="H1342" s="56">
        <v>8380</v>
      </c>
      <c r="I1342" s="57">
        <f>'[10]Marketshare 2018'!$LT$13</f>
        <v>2338784402.1600003</v>
      </c>
      <c r="J1342" s="58">
        <f t="shared" si="101"/>
        <v>-6.256691472140774E-2</v>
      </c>
      <c r="K1342" s="57">
        <f>'[10]Marketshare 2018'!$LT$67</f>
        <v>9191174.3793000001</v>
      </c>
      <c r="L1342" s="59">
        <f t="shared" si="97"/>
        <v>4.3665486940858055E-2</v>
      </c>
      <c r="M1342" s="57">
        <v>379</v>
      </c>
      <c r="N1342" s="57">
        <f>'[10]Marketshare 2018'!$LT$24</f>
        <v>254833870</v>
      </c>
      <c r="O1342" s="60">
        <f t="shared" si="102"/>
        <v>2.7954404825434986E-2</v>
      </c>
      <c r="P1342" s="57">
        <f>'[10]Marketshare 2018'!$LT$77</f>
        <v>3599468.55</v>
      </c>
      <c r="Q1342" s="59">
        <f t="shared" si="98"/>
        <v>0.15694183430169623</v>
      </c>
      <c r="R1342" s="54">
        <v>1069450.33</v>
      </c>
      <c r="S1342" s="61">
        <f t="shared" si="103"/>
        <v>-0.19247687694173687</v>
      </c>
      <c r="T1342" s="4">
        <v>5306</v>
      </c>
      <c r="U1342" s="62">
        <f>[9]Data!$AG$1337</f>
        <v>318527.98</v>
      </c>
      <c r="V1342" s="71">
        <f>[9]Data!$AH$1337</f>
        <v>5991910.5300000031</v>
      </c>
      <c r="W1342" s="51">
        <v>3178</v>
      </c>
      <c r="X1342" s="57">
        <f>'[11]From Apr 2023'!$LT$10</f>
        <v>185006297.71000001</v>
      </c>
      <c r="Y1342" s="61">
        <f t="shared" si="104"/>
        <v>-3.3205526785806239E-2</v>
      </c>
      <c r="Z1342" s="57">
        <f>'[11]From Apr 2023'!$LT$18</f>
        <v>2121610.0299999998</v>
      </c>
      <c r="AA1342" s="59">
        <f t="shared" si="99"/>
        <v>7.6451812947674308E-2</v>
      </c>
    </row>
    <row r="1343" spans="1:27" ht="13" x14ac:dyDescent="0.3">
      <c r="A1343" s="52">
        <v>45501</v>
      </c>
      <c r="B1343" s="86">
        <f t="shared" si="105"/>
        <v>30043961.801740002</v>
      </c>
      <c r="C1343" s="53">
        <f t="shared" si="96"/>
        <v>0.22661015766194303</v>
      </c>
      <c r="D1343" s="54">
        <f>[9]Data!$AJ$1338</f>
        <v>27641825.730000004</v>
      </c>
      <c r="E1343" s="71">
        <f>[9]Data!$I$1338</f>
        <v>15841945.239999998</v>
      </c>
      <c r="F1343" s="55"/>
      <c r="G1343" s="53">
        <f t="shared" si="100"/>
        <v>0.22985691487612336</v>
      </c>
      <c r="H1343" s="56">
        <v>8380</v>
      </c>
      <c r="I1343" s="57">
        <f>'[10]Marketshare 2018'!$LU$13</f>
        <v>2684433181.6500001</v>
      </c>
      <c r="J1343" s="58">
        <f t="shared" si="101"/>
        <v>0.14865132823239113</v>
      </c>
      <c r="K1343" s="57">
        <f>'[10]Marketshare 2018'!$LU$67</f>
        <v>10578700.18674</v>
      </c>
      <c r="L1343" s="59">
        <f t="shared" si="97"/>
        <v>4.3786194415073046E-2</v>
      </c>
      <c r="M1343" s="57">
        <v>379</v>
      </c>
      <c r="N1343" s="57">
        <f>'[10]Marketshare 2018'!$LU$24</f>
        <v>253105515</v>
      </c>
      <c r="O1343" s="60">
        <f t="shared" si="102"/>
        <v>1.7464328321147748E-2</v>
      </c>
      <c r="P1343" s="57">
        <f>'[10]Marketshare 2018'!$LU$77</f>
        <v>5229215.3250000002</v>
      </c>
      <c r="Q1343" s="59">
        <f t="shared" si="98"/>
        <v>0.22955798691308646</v>
      </c>
      <c r="R1343" s="54">
        <v>1297112.2</v>
      </c>
      <c r="S1343" s="61">
        <f t="shared" si="103"/>
        <v>0.24069144630635675</v>
      </c>
      <c r="T1343" s="4">
        <v>5306</v>
      </c>
      <c r="U1343" s="62">
        <f>[9]Data!$AG$1338</f>
        <v>372176.57</v>
      </c>
      <c r="V1343" s="71">
        <f>[9]Data!$AH$1338</f>
        <v>10130591.720000004</v>
      </c>
      <c r="W1343" s="51">
        <v>3178</v>
      </c>
      <c r="X1343" s="57">
        <f>'[11]From Apr 2023'!$LU$10</f>
        <v>215316220.05999997</v>
      </c>
      <c r="Y1343" s="61">
        <f t="shared" si="104"/>
        <v>0.19982107928561033</v>
      </c>
      <c r="Z1343" s="57">
        <f>'[11]From Apr 2023'!$LU$18</f>
        <v>2436165.7999999998</v>
      </c>
      <c r="AA1343" s="59">
        <f t="shared" si="99"/>
        <v>7.54290843894974E-2</v>
      </c>
    </row>
    <row r="1344" spans="1:27" ht="13" x14ac:dyDescent="0.3">
      <c r="A1344" s="52">
        <v>45508</v>
      </c>
      <c r="B1344" s="86">
        <f t="shared" si="105"/>
        <v>27393823.044359993</v>
      </c>
      <c r="C1344" s="53">
        <f t="shared" si="96"/>
        <v>-7.2765126780024114E-2</v>
      </c>
      <c r="D1344" s="54">
        <f>[9]Data!$AJ$1339</f>
        <v>24767861.819999993</v>
      </c>
      <c r="E1344" s="71">
        <f>[9]Data!$I$1339</f>
        <v>15073495.32</v>
      </c>
      <c r="F1344" s="55"/>
      <c r="G1344" s="53">
        <f t="shared" si="100"/>
        <v>-8.1414067946362634E-3</v>
      </c>
      <c r="H1344" s="56">
        <v>8380</v>
      </c>
      <c r="I1344" s="57">
        <f>'[10]Marketshare 2018'!$LV$13</f>
        <v>2577904763.2699995</v>
      </c>
      <c r="J1344" s="58">
        <f t="shared" si="101"/>
        <v>2.6249030542934149E-2</v>
      </c>
      <c r="K1344" s="57">
        <f>'[10]Marketshare 2018'!$LV$67</f>
        <v>10823111.514360001</v>
      </c>
      <c r="L1344" s="59">
        <f t="shared" si="97"/>
        <v>4.6649044727105307E-2</v>
      </c>
      <c r="M1344" s="57">
        <v>379</v>
      </c>
      <c r="N1344" s="57">
        <f>'[10]Marketshare 2018'!$LV$24</f>
        <v>228561360</v>
      </c>
      <c r="O1344" s="60">
        <f t="shared" si="102"/>
        <v>-9.9938698062142839E-2</v>
      </c>
      <c r="P1344" s="57">
        <f>'[10]Marketshare 2018'!$LV$77</f>
        <v>4243370.3999999994</v>
      </c>
      <c r="Q1344" s="59">
        <f t="shared" si="98"/>
        <v>0.20628403681182153</v>
      </c>
      <c r="R1344" s="54">
        <v>1453086.6400000001</v>
      </c>
      <c r="S1344" s="61">
        <f t="shared" si="103"/>
        <v>-7.2333267991950834E-2</v>
      </c>
      <c r="T1344" s="4">
        <v>5306</v>
      </c>
      <c r="U1344" s="62">
        <f>[9]Data!$AG$1339</f>
        <v>640897.51</v>
      </c>
      <c r="V1344" s="71">
        <f>[9]Data!$AH$1339</f>
        <v>7600382.3499999903</v>
      </c>
      <c r="W1344" s="51">
        <v>3178</v>
      </c>
      <c r="X1344" s="57">
        <f>'[11]From Apr 2023'!$LV$10</f>
        <v>234141422.80000001</v>
      </c>
      <c r="Y1344" s="61">
        <f t="shared" si="104"/>
        <v>3.5286352248106168E-2</v>
      </c>
      <c r="Z1344" s="57">
        <f>'[11]From Apr 2023'!$LV$18</f>
        <v>2632974.63</v>
      </c>
      <c r="AA1344" s="59">
        <f t="shared" si="99"/>
        <v>7.496821361247831E-2</v>
      </c>
    </row>
    <row r="1345" spans="1:27" ht="13" x14ac:dyDescent="0.3">
      <c r="A1345" s="52">
        <v>45515</v>
      </c>
      <c r="B1345" s="86">
        <f t="shared" si="105"/>
        <v>25096676.369720023</v>
      </c>
      <c r="C1345" s="53">
        <f t="shared" si="96"/>
        <v>-4.5482070710070377E-2</v>
      </c>
      <c r="D1345" s="54">
        <f>[9]Data!$AJ$1340</f>
        <v>22796732.050000019</v>
      </c>
      <c r="E1345" s="71">
        <f>[9]Data!$I$1340</f>
        <v>14599199.799999999</v>
      </c>
      <c r="F1345" s="55"/>
      <c r="G1345" s="53">
        <f t="shared" si="100"/>
        <v>-5.1035773839525955E-2</v>
      </c>
      <c r="H1345" s="56">
        <v>8380</v>
      </c>
      <c r="I1345" s="57">
        <f>'[10]Marketshare 2018'!$LW$13</f>
        <v>2478838768.71</v>
      </c>
      <c r="J1345" s="58">
        <f t="shared" si="101"/>
        <v>-5.7617792596130535E-2</v>
      </c>
      <c r="K1345" s="57">
        <f>'[10]Marketshare 2018'!$LW$67</f>
        <v>9508484.3497199994</v>
      </c>
      <c r="L1345" s="59">
        <f t="shared" si="97"/>
        <v>4.2620692979955563E-2</v>
      </c>
      <c r="M1345" s="57">
        <v>379</v>
      </c>
      <c r="N1345" s="57">
        <f>'[10]Marketshare 2018'!$LW$24</f>
        <v>219971830</v>
      </c>
      <c r="O1345" s="60">
        <f t="shared" si="102"/>
        <v>-0.16939862215414869</v>
      </c>
      <c r="P1345" s="57">
        <f>'[10]Marketshare 2018'!$LW$77</f>
        <v>5090706.45</v>
      </c>
      <c r="Q1345" s="59">
        <f t="shared" si="98"/>
        <v>0.25713931188370803</v>
      </c>
      <c r="R1345" s="54">
        <v>1188088.6300000001</v>
      </c>
      <c r="S1345" s="61">
        <f t="shared" si="103"/>
        <v>-0.16307063608430872</v>
      </c>
      <c r="T1345" s="4">
        <v>5306</v>
      </c>
      <c r="U1345" s="62">
        <f>[9]Data!$AG$1340</f>
        <v>395194.36</v>
      </c>
      <c r="V1345" s="71">
        <f>[9]Data!$AH$1340</f>
        <v>6614249.2600000212</v>
      </c>
      <c r="W1345" s="51">
        <v>3178</v>
      </c>
      <c r="X1345" s="57">
        <f>'[11]From Apr 2023'!$LW$10</f>
        <v>195351268.88</v>
      </c>
      <c r="Y1345" s="61">
        <f t="shared" si="104"/>
        <v>-0.14957543515894334</v>
      </c>
      <c r="Z1345" s="57">
        <f>'[11]From Apr 2023'!$LW$18</f>
        <v>2299953.3199999998</v>
      </c>
      <c r="AA1345" s="59">
        <f t="shared" si="99"/>
        <v>7.8489493419938175E-2</v>
      </c>
    </row>
    <row r="1346" spans="1:27" ht="13" x14ac:dyDescent="0.3">
      <c r="A1346" s="52">
        <v>45522</v>
      </c>
      <c r="B1346" s="86">
        <f t="shared" si="105"/>
        <v>23948709.143539988</v>
      </c>
      <c r="C1346" s="53">
        <f t="shared" si="96"/>
        <v>-9.1265121173585984E-2</v>
      </c>
      <c r="D1346" s="54">
        <f>[9]Data!$AJ$1341</f>
        <v>21851122.329999987</v>
      </c>
      <c r="E1346" s="71">
        <f>[9]Data!$I$1341</f>
        <v>12152905.860000001</v>
      </c>
      <c r="F1346" s="55"/>
      <c r="G1346" s="53">
        <f t="shared" si="100"/>
        <v>-0.15087965419830618</v>
      </c>
      <c r="H1346" s="56">
        <v>8380</v>
      </c>
      <c r="I1346" s="57">
        <f>'[10]Marketshare 2018'!$LX$13</f>
        <v>2341203043.3499999</v>
      </c>
      <c r="J1346" s="58">
        <f t="shared" si="101"/>
        <v>-8.517809119896802E-2</v>
      </c>
      <c r="K1346" s="57">
        <f>'[10]Marketshare 2018'!$LX$67</f>
        <v>8139491.1185400002</v>
      </c>
      <c r="L1346" s="59">
        <f t="shared" si="97"/>
        <v>3.8629195559472793E-2</v>
      </c>
      <c r="M1346" s="57">
        <v>379</v>
      </c>
      <c r="N1346" s="57">
        <f>'[10]Marketshare 2018'!$LX$24</f>
        <v>204458130</v>
      </c>
      <c r="O1346" s="60">
        <f t="shared" si="102"/>
        <v>-0.12752397501425317</v>
      </c>
      <c r="P1346" s="57">
        <f>'[10]Marketshare 2018'!$LX$77</f>
        <v>3999767.8049999997</v>
      </c>
      <c r="Q1346" s="59">
        <f t="shared" si="98"/>
        <v>0.21736413465192114</v>
      </c>
      <c r="R1346" s="54">
        <v>1055860.6499999999</v>
      </c>
      <c r="S1346" s="61">
        <f t="shared" si="103"/>
        <v>-0.14717762175296834</v>
      </c>
      <c r="T1346" s="4">
        <v>5306</v>
      </c>
      <c r="U1346" s="62">
        <f>[9]Data!$AG$1341</f>
        <v>362317.57</v>
      </c>
      <c r="V1346" s="71">
        <f>[9]Data!$AH$1341</f>
        <v>8280038.2499999851</v>
      </c>
      <c r="W1346" s="51">
        <v>3178</v>
      </c>
      <c r="X1346" s="57">
        <f>'[11]From Apr 2023'!$LX$10</f>
        <v>183437061.08999997</v>
      </c>
      <c r="Y1346" s="61">
        <f t="shared" si="104"/>
        <v>-4.248800449369261E-2</v>
      </c>
      <c r="Z1346" s="57">
        <f>'[11]From Apr 2023'!$LX$18</f>
        <v>2111233.7499999995</v>
      </c>
      <c r="AA1346" s="59">
        <f t="shared" si="99"/>
        <v>7.6728724190370023E-2</v>
      </c>
    </row>
    <row r="1347" spans="1:27" ht="13" x14ac:dyDescent="0.3">
      <c r="A1347" s="52">
        <v>45529</v>
      </c>
      <c r="B1347" s="86">
        <f t="shared" si="105"/>
        <v>24758040.170400001</v>
      </c>
      <c r="C1347" s="53">
        <f t="shared" si="96"/>
        <v>0.10455441642582519</v>
      </c>
      <c r="D1347" s="54">
        <f>[9]Data!$AJ$1342</f>
        <v>22530190.230000004</v>
      </c>
      <c r="E1347" s="71">
        <f>[9]Data!$I$1342</f>
        <v>13735262.58</v>
      </c>
      <c r="F1347" s="55"/>
      <c r="G1347" s="53">
        <f t="shared" si="100"/>
        <v>-3.7995959932279888E-3</v>
      </c>
      <c r="H1347" s="56">
        <v>8380</v>
      </c>
      <c r="I1347" s="57">
        <f>'[10]Marketshare 2018'!$LY$13</f>
        <v>2424914826.8500004</v>
      </c>
      <c r="J1347" s="58">
        <f t="shared" si="101"/>
        <v>5.6853419600301436E-2</v>
      </c>
      <c r="K1347" s="57">
        <f>'[10]Marketshare 2018'!$LY$67</f>
        <v>9662781.8753999993</v>
      </c>
      <c r="L1347" s="59">
        <f t="shared" si="97"/>
        <v>4.4275469748959274E-2</v>
      </c>
      <c r="M1347" s="57">
        <v>379</v>
      </c>
      <c r="N1347" s="57">
        <f>'[10]Marketshare 2018'!$LY$24</f>
        <v>219043405</v>
      </c>
      <c r="O1347" s="60">
        <f t="shared" si="102"/>
        <v>6.4848893948703523E-3</v>
      </c>
      <c r="P1347" s="57">
        <f>'[10]Marketshare 2018'!$LY$77</f>
        <v>4069056.375</v>
      </c>
      <c r="Q1347" s="59">
        <f t="shared" si="98"/>
        <v>0.20640538116178389</v>
      </c>
      <c r="R1347" s="54">
        <v>1255186.18</v>
      </c>
      <c r="S1347" s="61">
        <f t="shared" si="103"/>
        <v>7.8561406312449567E-2</v>
      </c>
      <c r="T1347" s="4">
        <v>5306</v>
      </c>
      <c r="U1347" s="62">
        <f>[9]Data!$AG$1342</f>
        <v>583636.49</v>
      </c>
      <c r="V1347" s="71">
        <f>[9]Data!$AH$1342</f>
        <v>6956104.9800000032</v>
      </c>
      <c r="W1347" s="51">
        <v>3178</v>
      </c>
      <c r="X1347" s="57">
        <f>'[11]From Apr 2023'!$LY$10</f>
        <v>196825300.78000003</v>
      </c>
      <c r="Y1347" s="61">
        <f t="shared" si="104"/>
        <v>9.0156294097381462E-2</v>
      </c>
      <c r="Z1347" s="57">
        <f>'[11]From Apr 2023'!$LY$18</f>
        <v>2231274.27</v>
      </c>
      <c r="AA1347" s="59">
        <f t="shared" si="99"/>
        <v>7.5575455701330785E-2</v>
      </c>
    </row>
    <row r="1348" spans="1:27" ht="13" x14ac:dyDescent="0.3">
      <c r="A1348" s="52">
        <v>45536</v>
      </c>
      <c r="B1348" s="86">
        <f t="shared" si="105"/>
        <v>29370078.079859991</v>
      </c>
      <c r="C1348" s="53">
        <f t="shared" si="96"/>
        <v>0.32511710483842449</v>
      </c>
      <c r="D1348" s="54">
        <f>[9]Data!$AJ$1343</f>
        <v>26702312.04999999</v>
      </c>
      <c r="E1348" s="71">
        <f>[9]Data!$I$1343</f>
        <v>13838777.07</v>
      </c>
      <c r="F1348" s="55"/>
      <c r="G1348" s="53">
        <f t="shared" si="100"/>
        <v>0.17961305562447194</v>
      </c>
      <c r="H1348" s="56">
        <v>8380</v>
      </c>
      <c r="I1348" s="57">
        <f>'[10]Marketshare 2018'!$LZ$13</f>
        <v>2494045399.9699998</v>
      </c>
      <c r="J1348" s="58">
        <f t="shared" si="101"/>
        <v>2.3041453108533894E-2</v>
      </c>
      <c r="K1348" s="57">
        <f>'[10]Marketshare 2018'!$LZ$67</f>
        <v>10069837.609860001</v>
      </c>
      <c r="L1348" s="59">
        <f t="shared" si="97"/>
        <v>4.486168718313864E-2</v>
      </c>
      <c r="M1348" s="57">
        <v>379</v>
      </c>
      <c r="N1348" s="57">
        <f>'[10]Marketshare 2018'!$LZ$24</f>
        <v>229486656</v>
      </c>
      <c r="O1348" s="60">
        <f t="shared" si="102"/>
        <v>-4.9475183491468178E-2</v>
      </c>
      <c r="P1348" s="57">
        <f>'[10]Marketshare 2018'!$LZ$77</f>
        <v>3768885.54</v>
      </c>
      <c r="Q1348" s="59">
        <f t="shared" si="98"/>
        <v>0.18247904575331822</v>
      </c>
      <c r="R1348" s="54">
        <v>1455262.2999999998</v>
      </c>
      <c r="S1348" s="61">
        <f t="shared" si="103"/>
        <v>2.2418129221009053E-2</v>
      </c>
      <c r="T1348" s="4">
        <v>5306</v>
      </c>
      <c r="U1348" s="62">
        <f>[9]Data!$AG$1343</f>
        <v>430627.30000000005</v>
      </c>
      <c r="V1348" s="71">
        <f>[9]Data!$AH$1343</f>
        <v>10977645.37999999</v>
      </c>
      <c r="W1348" s="51">
        <v>3178</v>
      </c>
      <c r="X1348" s="57">
        <f>'[11]From Apr 2023'!$LZ$10</f>
        <v>233889914.42000002</v>
      </c>
      <c r="Y1348" s="61">
        <f t="shared" si="104"/>
        <v>0.16646398943883955</v>
      </c>
      <c r="Z1348" s="57">
        <f>'[11]From Apr 2023'!$LZ$18</f>
        <v>2667819.9500000002</v>
      </c>
      <c r="AA1348" s="59">
        <f t="shared" si="99"/>
        <v>7.6042040450686882E-2</v>
      </c>
    </row>
    <row r="1349" spans="1:27" ht="13" x14ac:dyDescent="0.3">
      <c r="A1349" s="52">
        <v>45543</v>
      </c>
      <c r="B1349" s="86">
        <f t="shared" si="105"/>
        <v>27739386.851500016</v>
      </c>
      <c r="C1349" s="53">
        <f t="shared" si="96"/>
        <v>8.2634140815665003E-2</v>
      </c>
      <c r="D1349" s="54">
        <f>[9]Data!$AJ$1344</f>
        <v>25247629.800000016</v>
      </c>
      <c r="E1349" s="71">
        <f>[9]Data!$I$1344</f>
        <v>13761275.199999999</v>
      </c>
      <c r="F1349" s="55"/>
      <c r="G1349" s="53">
        <f t="shared" si="100"/>
        <v>-7.9249026490247898E-2</v>
      </c>
      <c r="H1349" s="56">
        <v>8380</v>
      </c>
      <c r="I1349" s="57">
        <f>'[10]Marketshare 2018'!$MA$13</f>
        <v>2285311281.3099999</v>
      </c>
      <c r="J1349" s="58">
        <f t="shared" si="101"/>
        <v>-6.3608097176267586E-3</v>
      </c>
      <c r="K1349" s="57">
        <f>'[10]Marketshare 2018'!$MA$67</f>
        <v>9164885.9715</v>
      </c>
      <c r="L1349" s="59">
        <f t="shared" si="97"/>
        <v>4.4559385490639689E-2</v>
      </c>
      <c r="M1349" s="57">
        <v>379</v>
      </c>
      <c r="N1349" s="57">
        <f>'[10]Marketshare 2018'!$MA$24</f>
        <v>219746860</v>
      </c>
      <c r="O1349" s="60">
        <f t="shared" si="102"/>
        <v>-0.11716392441208201</v>
      </c>
      <c r="P1349" s="57">
        <f>'[10]Marketshare 2018'!$MA$77</f>
        <v>4591301.8499999996</v>
      </c>
      <c r="Q1349" s="59">
        <f t="shared" si="98"/>
        <v>0.23215105326192148</v>
      </c>
      <c r="R1349" s="54">
        <v>1090715.8599999999</v>
      </c>
      <c r="S1349" s="61">
        <f t="shared" si="103"/>
        <v>-0.21410087591640292</v>
      </c>
      <c r="T1349" s="4">
        <v>5306</v>
      </c>
      <c r="U1349" s="62">
        <f>[9]Data!$AG$1344</f>
        <v>499214.76</v>
      </c>
      <c r="V1349" s="71">
        <f>[9]Data!$AH$1344</f>
        <v>9896423.9800000172</v>
      </c>
      <c r="W1349" s="51">
        <v>3178</v>
      </c>
      <c r="X1349" s="57">
        <f>'[11]From Apr 2023'!$MA$10</f>
        <v>220927300.42000002</v>
      </c>
      <c r="Y1349" s="61">
        <f t="shared" si="104"/>
        <v>-2.6110309280431121E-2</v>
      </c>
      <c r="Z1349" s="57">
        <f>'[11]From Apr 2023'!$MA$18</f>
        <v>2496844.4299999997</v>
      </c>
      <c r="AA1349" s="59">
        <f t="shared" si="99"/>
        <v>7.5344375736673075E-2</v>
      </c>
    </row>
    <row r="1350" spans="1:27" ht="13" x14ac:dyDescent="0.3">
      <c r="A1350" s="52">
        <v>45550</v>
      </c>
      <c r="B1350" s="86">
        <f t="shared" si="105"/>
        <v>23520227.545899972</v>
      </c>
      <c r="C1350" s="53">
        <f t="shared" si="96"/>
        <v>-5.2886152082454618E-2</v>
      </c>
      <c r="D1350" s="54">
        <f>[9]Data!$AJ$1345</f>
        <v>21252174.399999972</v>
      </c>
      <c r="E1350" s="71">
        <f>[9]Data!$I$1345</f>
        <v>12506496.530000001</v>
      </c>
      <c r="F1350" s="55"/>
      <c r="G1350" s="53">
        <f t="shared" si="100"/>
        <v>-2.1314244111627634E-3</v>
      </c>
      <c r="H1350" s="56">
        <v>8380</v>
      </c>
      <c r="I1350" s="57">
        <f>'[10]Marketshare 2018'!$MB$13</f>
        <v>2225816829.23</v>
      </c>
      <c r="J1350" s="58">
        <f t="shared" si="101"/>
        <v>2.4118518147051571E-3</v>
      </c>
      <c r="K1350" s="57">
        <f>'[10]Marketshare 2018'!$MB$67</f>
        <v>8621360.5509000011</v>
      </c>
      <c r="L1350" s="59">
        <f t="shared" si="97"/>
        <v>4.3037186956277375E-2</v>
      </c>
      <c r="M1350" s="57">
        <v>379</v>
      </c>
      <c r="N1350" s="57">
        <f>'[10]Marketshare 2018'!$MB$24</f>
        <v>222917290</v>
      </c>
      <c r="O1350" s="60">
        <f t="shared" si="102"/>
        <v>6.5619171129228215E-2</v>
      </c>
      <c r="P1350" s="57">
        <f>'[10]Marketshare 2018'!$MB$77</f>
        <v>3885135.9749999996</v>
      </c>
      <c r="Q1350" s="59">
        <f t="shared" si="98"/>
        <v>0.19365109588403842</v>
      </c>
      <c r="R1350" s="54">
        <v>1078877.2799999998</v>
      </c>
      <c r="S1350" s="61">
        <f t="shared" si="103"/>
        <v>-0.13983471148177817</v>
      </c>
      <c r="T1350" s="4">
        <v>5306</v>
      </c>
      <c r="U1350" s="62">
        <f>[9]Data!$AG$1345</f>
        <v>1116738.1399999999</v>
      </c>
      <c r="V1350" s="71">
        <f>[9]Data!$AH$1345</f>
        <v>6550062.4499999722</v>
      </c>
      <c r="W1350" s="51">
        <v>3178</v>
      </c>
      <c r="X1350" s="57">
        <f>'[11]From Apr 2023'!$MB$10</f>
        <v>192496385.89999998</v>
      </c>
      <c r="Y1350" s="61">
        <f t="shared" si="104"/>
        <v>-2.8216796836823876E-2</v>
      </c>
      <c r="Z1350" s="57">
        <f>'[11]From Apr 2023'!$MB$18</f>
        <v>2268053.15</v>
      </c>
      <c r="AA1350" s="59">
        <f t="shared" si="99"/>
        <v>7.8548769955547174E-2</v>
      </c>
    </row>
    <row r="1351" spans="1:27" ht="13" x14ac:dyDescent="0.3">
      <c r="A1351" s="52">
        <v>45557</v>
      </c>
      <c r="B1351" s="86">
        <f t="shared" si="105"/>
        <v>19708389.988699995</v>
      </c>
      <c r="C1351" s="53">
        <f t="shared" si="96"/>
        <v>-2.1064643687597528E-2</v>
      </c>
      <c r="D1351" s="54">
        <f>[9]Data!$AJ$1346</f>
        <v>17626377.369999994</v>
      </c>
      <c r="E1351" s="71">
        <f>[9]Data!$I$1346</f>
        <v>11189123.539999999</v>
      </c>
      <c r="F1351" s="55"/>
      <c r="G1351" s="53">
        <f t="shared" si="100"/>
        <v>7.7577631215883791E-3</v>
      </c>
      <c r="H1351" s="56">
        <v>8380</v>
      </c>
      <c r="I1351" s="57">
        <f>'[10]Marketshare 2018'!$MC$13</f>
        <v>2100996572.6400001</v>
      </c>
      <c r="J1351" s="58">
        <f t="shared" si="101"/>
        <v>-2.1848513134072767E-2</v>
      </c>
      <c r="K1351" s="57">
        <f>'[10]Marketshare 2018'!$MC$67</f>
        <v>7865001.3537000008</v>
      </c>
      <c r="L1351" s="59">
        <f t="shared" si="97"/>
        <v>4.1594024982245341E-2</v>
      </c>
      <c r="M1351" s="57">
        <v>379</v>
      </c>
      <c r="N1351" s="57">
        <f>'[10]Marketshare 2018'!$MC$24</f>
        <v>204822215</v>
      </c>
      <c r="O1351" s="60">
        <f t="shared" si="102"/>
        <v>-6.081976818657886E-2</v>
      </c>
      <c r="P1351" s="57">
        <f>'[10]Marketshare 2018'!$MC$77</f>
        <v>3308474.4750000001</v>
      </c>
      <c r="Q1351" s="59">
        <f t="shared" si="98"/>
        <v>0.1794767598817345</v>
      </c>
      <c r="R1351" s="54">
        <v>1181886.3700000001</v>
      </c>
      <c r="S1351" s="61">
        <f t="shared" si="103"/>
        <v>0.19193633617014227</v>
      </c>
      <c r="T1351" s="4">
        <v>5306</v>
      </c>
      <c r="U1351" s="62">
        <f>[9]Data!$AG$1346</f>
        <v>0</v>
      </c>
      <c r="V1351" s="71">
        <f>[9]Data!$AH$1346</f>
        <v>5255367.4599999934</v>
      </c>
      <c r="W1351" s="51">
        <v>3178</v>
      </c>
      <c r="X1351" s="57">
        <f>'[11]From Apr 2023'!$MC$10</f>
        <v>185056476.56999999</v>
      </c>
      <c r="Y1351" s="61">
        <f t="shared" si="104"/>
        <v>3.4481731072173671E-2</v>
      </c>
      <c r="Z1351" s="57">
        <f>'[11]From Apr 2023'!$MC$18</f>
        <v>2097660.33</v>
      </c>
      <c r="AA1351" s="59">
        <f t="shared" si="99"/>
        <v>7.5568293848446974E-2</v>
      </c>
    </row>
    <row r="1352" spans="1:27" ht="13" x14ac:dyDescent="0.3">
      <c r="A1352" s="52">
        <v>45564</v>
      </c>
      <c r="B1352" s="86">
        <f t="shared" si="105"/>
        <v>28156363.661299992</v>
      </c>
      <c r="C1352" s="53">
        <f t="shared" si="96"/>
        <v>0.24603216969214592</v>
      </c>
      <c r="D1352" s="54">
        <f>[9]Data!$AJ$1347</f>
        <v>25690850.629999992</v>
      </c>
      <c r="E1352" s="71">
        <f>[9]Data!$I$1347</f>
        <v>12599814.91</v>
      </c>
      <c r="F1352" s="55"/>
      <c r="G1352" s="53">
        <f t="shared" si="100"/>
        <v>-4.0827089015805673E-2</v>
      </c>
      <c r="H1352" s="56">
        <v>8380</v>
      </c>
      <c r="I1352" s="57">
        <f>'[10]Marketshare 2018'!$MD$13</f>
        <v>2515553439.7400002</v>
      </c>
      <c r="J1352" s="58">
        <f t="shared" si="101"/>
        <v>3.619646915880792E-2</v>
      </c>
      <c r="K1352" s="57">
        <f>'[10]Marketshare 2018'!$MD$67</f>
        <v>8954613.3213</v>
      </c>
      <c r="L1352" s="59">
        <f t="shared" si="97"/>
        <v>3.9552212248086277E-2</v>
      </c>
      <c r="M1352" s="57">
        <v>379</v>
      </c>
      <c r="N1352" s="57">
        <f>'[10]Marketshare 2018'!$MD$24</f>
        <v>202648190</v>
      </c>
      <c r="O1352" s="60">
        <f t="shared" si="102"/>
        <v>-0.18057182452996101</v>
      </c>
      <c r="P1352" s="57">
        <f>'[10]Marketshare 2018'!$MD$77</f>
        <v>3501703.8</v>
      </c>
      <c r="Q1352" s="59">
        <f t="shared" si="98"/>
        <v>0.19199687892598499</v>
      </c>
      <c r="R1352" s="54">
        <v>1434827.71</v>
      </c>
      <c r="S1352" s="61">
        <f t="shared" si="103"/>
        <v>0.16045365647412901</v>
      </c>
      <c r="T1352" s="4">
        <v>5306</v>
      </c>
      <c r="U1352" s="62">
        <f>[9]Data!$AG$1347</f>
        <v>491769.33999999997</v>
      </c>
      <c r="V1352" s="71">
        <f>[9]Data!$AH$1347</f>
        <v>11164438.669999991</v>
      </c>
      <c r="W1352" s="51">
        <v>3178</v>
      </c>
      <c r="X1352" s="57">
        <f>'[11]From Apr 2023'!$MD$10</f>
        <v>231393804.29000002</v>
      </c>
      <c r="Y1352" s="61">
        <f t="shared" si="104"/>
        <v>0.44752175245269687</v>
      </c>
      <c r="Z1352" s="57">
        <f>'[11]From Apr 2023'!$MD$18</f>
        <v>2609010.8200000003</v>
      </c>
      <c r="AA1352" s="59">
        <f t="shared" si="99"/>
        <v>7.51679826520677E-2</v>
      </c>
    </row>
    <row r="1353" spans="1:27" ht="13" x14ac:dyDescent="0.3">
      <c r="A1353" s="52">
        <v>45571</v>
      </c>
      <c r="B1353" s="86">
        <f t="shared" si="105"/>
        <v>28020978.442400016</v>
      </c>
      <c r="C1353" s="53">
        <f t="shared" si="96"/>
        <v>-2.8640709185823399E-2</v>
      </c>
      <c r="D1353" s="54">
        <f>[9]Data!$AJ$1348</f>
        <v>25477515.220000014</v>
      </c>
      <c r="E1353" s="71">
        <f>[9]Data!$I$1348</f>
        <v>11349769.120000001</v>
      </c>
      <c r="F1353" s="55"/>
      <c r="G1353" s="53">
        <f t="shared" si="100"/>
        <v>-0.24860496702240187</v>
      </c>
      <c r="H1353" s="56">
        <v>8380</v>
      </c>
      <c r="I1353" s="57">
        <f>'[10]Marketshare 2018'!$ME$13</f>
        <v>2349818701.3600001</v>
      </c>
      <c r="J1353" s="58">
        <f t="shared" si="101"/>
        <v>-0.11688733075852087</v>
      </c>
      <c r="K1353" s="57">
        <f>'[10]Marketshare 2018'!$ME$67</f>
        <v>9165630.8124000002</v>
      </c>
      <c r="L1353" s="59">
        <f t="shared" si="97"/>
        <v>4.3339659481413634E-2</v>
      </c>
      <c r="M1353" s="57">
        <v>379</v>
      </c>
      <c r="N1353" s="57">
        <f>'[10]Marketshare 2018'!$ME$24</f>
        <v>198636086</v>
      </c>
      <c r="O1353" s="60">
        <f t="shared" si="102"/>
        <v>-0.15115069124207337</v>
      </c>
      <c r="P1353" s="57">
        <f>'[10]Marketshare 2018'!$ME$77</f>
        <v>2040871.5899999999</v>
      </c>
      <c r="Q1353" s="59">
        <f t="shared" si="98"/>
        <v>0.1141602790139552</v>
      </c>
      <c r="R1353" s="54">
        <v>1401604.1</v>
      </c>
      <c r="S1353" s="61">
        <f t="shared" si="103"/>
        <v>-2.1927100691340407E-2</v>
      </c>
      <c r="T1353" s="4">
        <v>5306</v>
      </c>
      <c r="U1353" s="62">
        <f>[9]Data!$AG$1348</f>
        <v>867916.74</v>
      </c>
      <c r="V1353" s="71">
        <f>[9]Data!$AH$1348</f>
        <v>11858225.260000015</v>
      </c>
      <c r="W1353" s="51">
        <v>3178</v>
      </c>
      <c r="X1353" s="57">
        <f>'[11]From Apr 2023'!$ME$10</f>
        <v>242946940.44</v>
      </c>
      <c r="Y1353" s="61">
        <f t="shared" si="104"/>
        <v>9.8939873612961415E-2</v>
      </c>
      <c r="Z1353" s="57">
        <f>'[11]From Apr 2023'!$ME$18</f>
        <v>2686729.9400000004</v>
      </c>
      <c r="AA1353" s="59">
        <f t="shared" si="99"/>
        <v>7.3726110322253277E-2</v>
      </c>
    </row>
    <row r="1354" spans="1:27" ht="13" x14ac:dyDescent="0.3">
      <c r="A1354" s="52">
        <v>45578</v>
      </c>
      <c r="B1354" s="86">
        <f t="shared" si="105"/>
        <v>25183322.594499983</v>
      </c>
      <c r="C1354" s="53">
        <f t="shared" si="96"/>
        <v>6.0727141772189519E-2</v>
      </c>
      <c r="D1354" s="54">
        <f>[9]Data!$AJ$1349</f>
        <v>22962970.639999986</v>
      </c>
      <c r="E1354" s="71">
        <f>[9]Data!$I$1349</f>
        <v>12779266.74</v>
      </c>
      <c r="F1354" s="55"/>
      <c r="G1354" s="53">
        <f t="shared" si="100"/>
        <v>-2.0768302225834812E-2</v>
      </c>
      <c r="H1354" s="56">
        <v>8380</v>
      </c>
      <c r="I1354" s="57">
        <f>'[10]Marketshare 2018'!$MF$13</f>
        <v>2219060226.23</v>
      </c>
      <c r="J1354" s="58">
        <f t="shared" si="101"/>
        <v>-4.4942892978614424E-2</v>
      </c>
      <c r="K1354" s="57">
        <f>'[10]Marketshare 2018'!$MF$67</f>
        <v>9245267.6444999985</v>
      </c>
      <c r="L1354" s="59">
        <f t="shared" si="97"/>
        <v>4.6292207320808777E-2</v>
      </c>
      <c r="M1354" s="57">
        <v>379</v>
      </c>
      <c r="N1354" s="57">
        <f>'[10]Marketshare 2018'!$MF$24</f>
        <v>199819787</v>
      </c>
      <c r="O1354" s="60">
        <f t="shared" si="102"/>
        <v>-0.11955201408661875</v>
      </c>
      <c r="P1354" s="57">
        <f>'[10]Marketshare 2018'!$MF$77</f>
        <v>3521035.98</v>
      </c>
      <c r="Q1354" s="59">
        <f t="shared" si="98"/>
        <v>0.19578952909203132</v>
      </c>
      <c r="R1354" s="54">
        <v>1188949.99</v>
      </c>
      <c r="S1354" s="61">
        <f t="shared" si="103"/>
        <v>-4.7208027798334107E-2</v>
      </c>
      <c r="T1354" s="4">
        <v>5306</v>
      </c>
      <c r="U1354" s="62">
        <f>[9]Data!$AG$1349</f>
        <v>506085.02</v>
      </c>
      <c r="V1354" s="71">
        <f>[9]Data!$AH$1349</f>
        <v>8488668.8899999857</v>
      </c>
      <c r="W1354" s="51">
        <v>3178</v>
      </c>
      <c r="X1354" s="57">
        <f>'[11]From Apr 2023'!$MF$10</f>
        <v>199079729.38</v>
      </c>
      <c r="Y1354" s="61">
        <f t="shared" si="104"/>
        <v>-6.2097518310928135E-2</v>
      </c>
      <c r="Z1354" s="57">
        <f>'[11]From Apr 2023'!$MF$18</f>
        <v>2233315.0700000003</v>
      </c>
      <c r="AA1354" s="59">
        <f t="shared" si="99"/>
        <v>7.4787961485088775E-2</v>
      </c>
    </row>
    <row r="1355" spans="1:27" ht="13" x14ac:dyDescent="0.3">
      <c r="A1355" s="52">
        <v>45585</v>
      </c>
      <c r="B1355" s="86">
        <f t="shared" si="105"/>
        <v>18478318.130500015</v>
      </c>
      <c r="C1355" s="53">
        <f t="shared" si="96"/>
        <v>-0.25720042229868467</v>
      </c>
      <c r="D1355" s="54">
        <f>[9]Data!$AJ$1350</f>
        <v>16227522.150000012</v>
      </c>
      <c r="E1355" s="71">
        <f>[9]Data!$I$1350</f>
        <v>10417972.949999999</v>
      </c>
      <c r="F1355" s="55"/>
      <c r="G1355" s="53">
        <f t="shared" si="100"/>
        <v>-0.24855168347631407</v>
      </c>
      <c r="H1355" s="56">
        <v>8380</v>
      </c>
      <c r="I1355" s="57">
        <f>'[10]Marketshare 2018'!$MG$13</f>
        <v>2137930468.7700002</v>
      </c>
      <c r="J1355" s="58">
        <f t="shared" si="101"/>
        <v>-3.3502835544764964E-2</v>
      </c>
      <c r="K1355" s="57">
        <f>'[10]Marketshare 2018'!$MG$67</f>
        <v>7583701.5405000011</v>
      </c>
      <c r="L1355" s="59">
        <f t="shared" si="97"/>
        <v>3.9413513058953048E-2</v>
      </c>
      <c r="M1355" s="57">
        <v>379</v>
      </c>
      <c r="N1355" s="57">
        <f>'[10]Marketshare 2018'!$MG$24</f>
        <v>188327670</v>
      </c>
      <c r="O1355" s="60">
        <f t="shared" si="102"/>
        <v>-0.16058301714033307</v>
      </c>
      <c r="P1355" s="57">
        <f>'[10]Marketshare 2018'!$MG$77</f>
        <v>2834271.4499999997</v>
      </c>
      <c r="Q1355" s="59">
        <f t="shared" si="98"/>
        <v>0.16721868326624545</v>
      </c>
      <c r="R1355" s="54">
        <v>970594.84</v>
      </c>
      <c r="S1355" s="61">
        <f t="shared" si="103"/>
        <v>-0.19013530494575881</v>
      </c>
      <c r="T1355" s="4">
        <v>5306</v>
      </c>
      <c r="U1355" s="62">
        <f>[9]Data!$AG$1350</f>
        <v>434573.25</v>
      </c>
      <c r="V1355" s="71">
        <f>[9]Data!$AH$1350</f>
        <v>4404381.1100000124</v>
      </c>
      <c r="W1355" s="51">
        <v>3178</v>
      </c>
      <c r="X1355" s="57">
        <f>'[11]From Apr 2023'!$MG$10</f>
        <v>192061056.78</v>
      </c>
      <c r="Y1355" s="61">
        <f t="shared" si="104"/>
        <v>5.0411484490222147E-2</v>
      </c>
      <c r="Z1355" s="57">
        <f>'[11]From Apr 2023'!$MG$18</f>
        <v>2250795.94</v>
      </c>
      <c r="AA1355" s="59">
        <f t="shared" si="99"/>
        <v>7.8127791850352998E-2</v>
      </c>
    </row>
    <row r="1356" spans="1:27" ht="13" x14ac:dyDescent="0.3">
      <c r="A1356" s="52">
        <v>45592</v>
      </c>
      <c r="B1356" s="86">
        <f t="shared" si="105"/>
        <v>28428623.048499987</v>
      </c>
      <c r="C1356" s="53">
        <f t="shared" si="96"/>
        <v>0.704888680205211</v>
      </c>
      <c r="D1356" s="54">
        <f>[9]Data!$AJ$1351</f>
        <v>25902224.849999987</v>
      </c>
      <c r="E1356" s="71">
        <f>[9]Data!$I$1351</f>
        <v>11645443.130000001</v>
      </c>
      <c r="F1356" s="55"/>
      <c r="G1356" s="53">
        <f t="shared" si="100"/>
        <v>0.12886375524275584</v>
      </c>
      <c r="H1356" s="56">
        <v>8380</v>
      </c>
      <c r="I1356" s="57">
        <f>'[10]Marketshare 2018'!$MH$13</f>
        <v>2263976644.4899998</v>
      </c>
      <c r="J1356" s="58">
        <f t="shared" si="101"/>
        <v>0.13097668119036254</v>
      </c>
      <c r="K1356" s="57">
        <f>'[10]Marketshare 2018'!$MH$67</f>
        <v>8086205.0384999998</v>
      </c>
      <c r="L1356" s="59">
        <f t="shared" si="97"/>
        <v>3.9685357562617235E-2</v>
      </c>
      <c r="M1356" s="57">
        <v>379</v>
      </c>
      <c r="N1356" s="57">
        <f>'[10]Marketshare 2018'!$MH$24</f>
        <v>192699110</v>
      </c>
      <c r="O1356" s="60">
        <f t="shared" si="102"/>
        <v>-0.1324006604861222</v>
      </c>
      <c r="P1356" s="57">
        <f>'[10]Marketshare 2018'!$MH$77</f>
        <v>3553060.5</v>
      </c>
      <c r="Q1356" s="59">
        <f t="shared" si="98"/>
        <v>0.2048709514019032</v>
      </c>
      <c r="R1356" s="54">
        <v>1275806.67</v>
      </c>
      <c r="S1356" s="61">
        <f t="shared" si="103"/>
        <v>0.23104073538619585</v>
      </c>
      <c r="T1356" s="4">
        <v>5306</v>
      </c>
      <c r="U1356" s="62">
        <f>[9]Data!$AG$1351</f>
        <v>645894.19999999995</v>
      </c>
      <c r="V1356" s="71">
        <f>[9]Data!$AH$1351</f>
        <v>12335080.849999987</v>
      </c>
      <c r="W1356" s="51">
        <v>3178</v>
      </c>
      <c r="X1356" s="57">
        <f>'[11]From Apr 2023'!$MH$10</f>
        <v>217552047.78</v>
      </c>
      <c r="Y1356" s="61">
        <f t="shared" si="104"/>
        <v>0.26728603431204978</v>
      </c>
      <c r="Z1356" s="57">
        <f>'[11]From Apr 2023'!$MH$18</f>
        <v>2532575.79</v>
      </c>
      <c r="AA1356" s="59">
        <f t="shared" si="99"/>
        <v>7.7608272467624945E-2</v>
      </c>
    </row>
    <row r="1357" spans="1:27" ht="13" x14ac:dyDescent="0.3">
      <c r="A1357" s="52">
        <v>45599</v>
      </c>
      <c r="B1357" s="86">
        <f t="shared" si="105"/>
        <v>25273460.988900013</v>
      </c>
      <c r="C1357" s="53">
        <f t="shared" si="96"/>
        <v>0.22362879006023961</v>
      </c>
      <c r="D1357" s="54">
        <f>[9]Data!$AJ$1352</f>
        <v>22685519.410000011</v>
      </c>
      <c r="E1357" s="71">
        <f>[9]Data!$I$1352</f>
        <v>12567938.02</v>
      </c>
      <c r="F1357" s="55"/>
      <c r="G1357" s="53">
        <f t="shared" si="100"/>
        <v>9.9230499528235594E-3</v>
      </c>
      <c r="H1357" s="56">
        <v>8380</v>
      </c>
      <c r="I1357" s="57">
        <f>'[10]Marketshare 2018'!$MI$13</f>
        <v>2385952373.9000006</v>
      </c>
      <c r="J1357" s="58">
        <f t="shared" si="101"/>
        <v>-3.7090766454707103E-3</v>
      </c>
      <c r="K1357" s="57">
        <f>'[10]Marketshare 2018'!$MI$67</f>
        <v>8120116.3239000002</v>
      </c>
      <c r="L1357" s="59">
        <f t="shared" si="97"/>
        <v>3.7814465911791682E-2</v>
      </c>
      <c r="M1357" s="57">
        <v>379</v>
      </c>
      <c r="N1357" s="57">
        <f>'[10]Marketshare 2018'!$MI$24</f>
        <v>200576910</v>
      </c>
      <c r="O1357" s="60">
        <f t="shared" si="102"/>
        <v>-0.18749743531951779</v>
      </c>
      <c r="P1357" s="57">
        <f>'[10]Marketshare 2018'!$MI$77</f>
        <v>4279592.4749999996</v>
      </c>
      <c r="Q1357" s="59">
        <f t="shared" si="98"/>
        <v>0.23707129350033362</v>
      </c>
      <c r="R1357" s="54">
        <v>1490835.15</v>
      </c>
      <c r="S1357" s="61">
        <f t="shared" si="103"/>
        <v>0.20405320400549676</v>
      </c>
      <c r="T1357" s="4">
        <v>5306</v>
      </c>
      <c r="U1357" s="62">
        <f>[9]Data!$AG$1352</f>
        <v>497557.79</v>
      </c>
      <c r="V1357" s="71">
        <f>[9]Data!$AH$1352</f>
        <v>8129188.4500000132</v>
      </c>
      <c r="W1357" s="51">
        <v>3178</v>
      </c>
      <c r="X1357" s="57">
        <f>'[11]From Apr 2023'!$MI$10</f>
        <v>240441699.37</v>
      </c>
      <c r="Y1357" s="61">
        <f t="shared" si="104"/>
        <v>0.12939151435031104</v>
      </c>
      <c r="Z1357" s="57">
        <f>'[11]From Apr 2023'!$MI$18</f>
        <v>2756170.8000000003</v>
      </c>
      <c r="AA1357" s="59">
        <f t="shared" si="99"/>
        <v>7.6419656191685503E-2</v>
      </c>
    </row>
    <row r="1358" spans="1:27" ht="13" x14ac:dyDescent="0.3">
      <c r="A1358" s="52">
        <v>45606</v>
      </c>
      <c r="B1358" s="86">
        <f t="shared" si="105"/>
        <v>27656296.131299987</v>
      </c>
      <c r="C1358" s="53">
        <f t="shared" si="96"/>
        <v>0.11858279882769707</v>
      </c>
      <c r="D1358" s="54">
        <f>[9]Data!$AJ$1353</f>
        <v>25182161.969999984</v>
      </c>
      <c r="E1358" s="71">
        <f>[9]Data!$I$1353</f>
        <v>12340738.59</v>
      </c>
      <c r="F1358" s="55"/>
      <c r="G1358" s="53">
        <f t="shared" si="100"/>
        <v>-0.19184358036848514</v>
      </c>
      <c r="H1358" s="56">
        <v>8380</v>
      </c>
      <c r="I1358" s="57">
        <f>'[10]Marketshare 2018'!$MJ$13</f>
        <v>2265582344.6900005</v>
      </c>
      <c r="J1358" s="58">
        <f t="shared" si="101"/>
        <v>-0.10059688498997388</v>
      </c>
      <c r="K1358" s="57">
        <f>'[10]Marketshare 2018'!$MJ$67</f>
        <v>8996004.6812999994</v>
      </c>
      <c r="L1358" s="59">
        <f t="shared" si="97"/>
        <v>4.4119167773474556E-2</v>
      </c>
      <c r="M1358" s="57">
        <v>379</v>
      </c>
      <c r="N1358" s="57">
        <f>'[10]Marketshare 2018'!$MJ$24</f>
        <v>185858345</v>
      </c>
      <c r="O1358" s="60">
        <f t="shared" si="102"/>
        <v>-0.2631703087419619</v>
      </c>
      <c r="P1358" s="57">
        <f>'[10]Marketshare 2018'!$MJ$77</f>
        <v>3344733.9</v>
      </c>
      <c r="Q1358" s="59">
        <f t="shared" si="98"/>
        <v>0.19995717706406996</v>
      </c>
      <c r="R1358" s="54">
        <v>1197773.6000000001</v>
      </c>
      <c r="S1358" s="61">
        <f t="shared" si="103"/>
        <v>-0.23182494837695977</v>
      </c>
      <c r="T1358" s="4">
        <v>5306</v>
      </c>
      <c r="U1358" s="62">
        <f>[9]Data!$AG$1353</f>
        <v>545374.56000000006</v>
      </c>
      <c r="V1358" s="71">
        <f>[9]Data!$AH$1353</f>
        <v>11098275.219999984</v>
      </c>
      <c r="W1358" s="51">
        <v>3178</v>
      </c>
      <c r="X1358" s="57">
        <f>'[11]From Apr 2023'!$MJ$10</f>
        <v>217660643.37</v>
      </c>
      <c r="Y1358" s="61">
        <f t="shared" si="104"/>
        <v>-4.1136932476464549E-2</v>
      </c>
      <c r="Z1358" s="57">
        <f>'[11]From Apr 2023'!$MJ$18</f>
        <v>2474134.17</v>
      </c>
      <c r="AA1358" s="59">
        <f t="shared" si="99"/>
        <v>7.577956007398895E-2</v>
      </c>
    </row>
    <row r="1359" spans="1:27" ht="13" x14ac:dyDescent="0.3">
      <c r="A1359" s="52">
        <v>45613</v>
      </c>
      <c r="B1359" s="86">
        <f t="shared" si="105"/>
        <v>23291307.727000006</v>
      </c>
      <c r="C1359" s="53">
        <f t="shared" si="96"/>
        <v>8.7155285262907611E-2</v>
      </c>
      <c r="D1359" s="54">
        <f>[9]Data!$AJ$1354</f>
        <v>21141364.740000006</v>
      </c>
      <c r="E1359" s="71">
        <f>[9]Data!$I$1354</f>
        <v>12736637.67</v>
      </c>
      <c r="F1359" s="55"/>
      <c r="G1359" s="53">
        <f t="shared" si="100"/>
        <v>-1.238267598037579E-2</v>
      </c>
      <c r="H1359" s="56">
        <v>8380</v>
      </c>
      <c r="I1359" s="57">
        <f>'[10]Marketshare 2018'!$MK$13</f>
        <v>2117163907.3899999</v>
      </c>
      <c r="J1359" s="58">
        <f t="shared" si="101"/>
        <v>-4.9589608060923385E-2</v>
      </c>
      <c r="K1359" s="57">
        <f>'[10]Marketshare 2018'!$MK$67</f>
        <v>7570363.8419999992</v>
      </c>
      <c r="L1359" s="59">
        <f t="shared" si="97"/>
        <v>3.9730109466912078E-2</v>
      </c>
      <c r="M1359" s="57">
        <v>379</v>
      </c>
      <c r="N1359" s="57">
        <f>'[10]Marketshare 2018'!$MK$24</f>
        <v>212984885</v>
      </c>
      <c r="O1359" s="60">
        <f t="shared" si="102"/>
        <v>-2.4825023795042367E-2</v>
      </c>
      <c r="P1359" s="57">
        <f>'[10]Marketshare 2018'!$MK$77</f>
        <v>5166273.8250000002</v>
      </c>
      <c r="Q1359" s="59">
        <f t="shared" si="98"/>
        <v>0.26951697769538907</v>
      </c>
      <c r="R1359" s="54">
        <v>941953.05</v>
      </c>
      <c r="S1359" s="61">
        <f t="shared" si="103"/>
        <v>-0.17237637548874507</v>
      </c>
      <c r="T1359" s="4">
        <v>5306</v>
      </c>
      <c r="U1359" s="62">
        <f>[9]Data!$AG$1354</f>
        <v>840231.47</v>
      </c>
      <c r="V1359" s="71">
        <f>[9]Data!$AH$1354</f>
        <v>6622542.5500000063</v>
      </c>
      <c r="W1359" s="51">
        <v>3178</v>
      </c>
      <c r="X1359" s="57">
        <f>'[11]From Apr 2023'!$MK$10</f>
        <v>193356862.68000001</v>
      </c>
      <c r="Y1359" s="61">
        <f t="shared" si="104"/>
        <v>1.2415491043047178E-2</v>
      </c>
      <c r="Z1359" s="57">
        <f>'[11]From Apr 2023'!$MK$18</f>
        <v>2149942.9900000002</v>
      </c>
      <c r="AA1359" s="59">
        <f t="shared" si="99"/>
        <v>7.4126943662647701E-2</v>
      </c>
    </row>
    <row r="1360" spans="1:27" ht="13" x14ac:dyDescent="0.3">
      <c r="A1360" s="52">
        <v>45620</v>
      </c>
      <c r="B1360" s="86">
        <f t="shared" si="105"/>
        <v>23000672.334100004</v>
      </c>
      <c r="C1360" s="53">
        <f t="shared" si="96"/>
        <v>7.63238535029378E-2</v>
      </c>
      <c r="D1360" s="54">
        <f>[9]Data!$AJ$1355</f>
        <v>20796939.820000008</v>
      </c>
      <c r="E1360" s="71">
        <f>[9]Data!$I$1355</f>
        <v>11515564.780000001</v>
      </c>
      <c r="F1360" s="55"/>
      <c r="G1360" s="53">
        <f t="shared" si="100"/>
        <v>-1.7121606882479101E-2</v>
      </c>
      <c r="H1360" s="56">
        <v>8380</v>
      </c>
      <c r="I1360" s="57">
        <f>'[10]Marketshare 2018'!$ML$13</f>
        <v>2212909211.3200002</v>
      </c>
      <c r="J1360" s="58">
        <f t="shared" si="101"/>
        <v>5.1626136594394856E-2</v>
      </c>
      <c r="K1360" s="57">
        <f>'[10]Marketshare 2018'!$ML$67</f>
        <v>8523926.0090999994</v>
      </c>
      <c r="L1360" s="59">
        <f t="shared" si="97"/>
        <v>4.2798994421242124E-2</v>
      </c>
      <c r="M1360" s="57">
        <v>379</v>
      </c>
      <c r="N1360" s="57">
        <f>'[10]Marketshare 2018'!$ML$24</f>
        <v>197721005</v>
      </c>
      <c r="O1360" s="60">
        <f t="shared" si="102"/>
        <v>-0.17407041673913326</v>
      </c>
      <c r="P1360" s="57">
        <f>'[10]Marketshare 2018'!$ML$77</f>
        <v>2987658.6749999998</v>
      </c>
      <c r="Q1360" s="59">
        <f t="shared" si="98"/>
        <v>0.16789418757000552</v>
      </c>
      <c r="R1360" s="54">
        <v>962799.26</v>
      </c>
      <c r="S1360" s="61">
        <f t="shared" si="103"/>
        <v>-0.10002369403504074</v>
      </c>
      <c r="T1360" s="4">
        <v>5306</v>
      </c>
      <c r="U1360" s="62">
        <f>[9]Data!$AG$1355</f>
        <v>349607.85</v>
      </c>
      <c r="V1360" s="71">
        <f>[9]Data!$AH$1355</f>
        <v>7968967.9300000072</v>
      </c>
      <c r="W1360" s="51">
        <v>3178</v>
      </c>
      <c r="X1360" s="57">
        <f>'[11]From Apr 2023'!$ML$10</f>
        <v>194989123.91</v>
      </c>
      <c r="Y1360" s="61">
        <f t="shared" si="104"/>
        <v>8.6293645806546415E-2</v>
      </c>
      <c r="Z1360" s="57">
        <f>'[11]From Apr 2023'!$ML$18</f>
        <v>2207712.61</v>
      </c>
      <c r="AA1360" s="59">
        <f t="shared" si="99"/>
        <v>7.5481564158727171E-2</v>
      </c>
    </row>
    <row r="1361" spans="1:27" ht="13" x14ac:dyDescent="0.3">
      <c r="A1361" s="52">
        <v>45627</v>
      </c>
      <c r="B1361" s="86">
        <f t="shared" si="105"/>
        <v>32241134.672999989</v>
      </c>
      <c r="C1361" s="53">
        <f t="shared" si="96"/>
        <v>0.27611137951202447</v>
      </c>
      <c r="D1361" s="54">
        <f>[9]Data!$AJ$1356</f>
        <v>29368939.04999999</v>
      </c>
      <c r="E1361" s="71">
        <f>[9]Data!$I$1356</f>
        <v>11871366.58</v>
      </c>
      <c r="F1361" s="55"/>
      <c r="G1361" s="53">
        <f t="shared" si="100"/>
        <v>-0.18817686518846111</v>
      </c>
      <c r="H1361" s="56">
        <v>8380</v>
      </c>
      <c r="I1361" s="57">
        <f>'[10]Marketshare 2018'!$MM$13</f>
        <v>2529285748.9400001</v>
      </c>
      <c r="J1361" s="58">
        <f t="shared" si="101"/>
        <v>5.3220995493350687E-2</v>
      </c>
      <c r="K1361" s="57">
        <f>'[10]Marketshare 2018'!$MM$67</f>
        <v>8982638.2080000006</v>
      </c>
      <c r="L1361" s="59">
        <f t="shared" si="97"/>
        <v>3.9460583384786876E-2</v>
      </c>
      <c r="M1361" s="57">
        <v>379</v>
      </c>
      <c r="N1361" s="57">
        <f>'[10]Marketshare 2018'!$MM$24</f>
        <v>213910815</v>
      </c>
      <c r="O1361" s="60">
        <f t="shared" si="102"/>
        <v>-0.16550358025337208</v>
      </c>
      <c r="P1361" s="57">
        <f>'[10]Marketshare 2018'!$MM$77</f>
        <v>2859771.375</v>
      </c>
      <c r="Q1361" s="59">
        <f t="shared" si="98"/>
        <v>0.14854432441856669</v>
      </c>
      <c r="R1361" s="54">
        <v>1744782.86</v>
      </c>
      <c r="S1361" s="61">
        <f t="shared" si="103"/>
        <v>0.32822028966098649</v>
      </c>
      <c r="T1361" s="4">
        <v>5306</v>
      </c>
      <c r="U1361" s="62">
        <f>[9]Data!$AG$1356</f>
        <v>370495.37</v>
      </c>
      <c r="V1361" s="71">
        <f>[9]Data!$AH$1356</f>
        <v>15382294.239999987</v>
      </c>
      <c r="W1361" s="51">
        <v>3178</v>
      </c>
      <c r="X1361" s="57">
        <f>'[11]From Apr 2023'!$MM$10</f>
        <v>260095931.99000001</v>
      </c>
      <c r="Y1361" s="61">
        <f t="shared" si="104"/>
        <v>0.33392259459021312</v>
      </c>
      <c r="Z1361" s="57">
        <f>'[11]From Apr 2023'!$MM$18</f>
        <v>2901152.62</v>
      </c>
      <c r="AA1361" s="59">
        <f>(Z1361/0.15)/X1361</f>
        <v>7.4361091765980714E-2</v>
      </c>
    </row>
    <row r="1362" spans="1:27" ht="13" x14ac:dyDescent="0.3">
      <c r="A1362" s="52">
        <v>45634</v>
      </c>
      <c r="B1362" s="86">
        <f t="shared" si="105"/>
        <v>29602544.435499992</v>
      </c>
      <c r="C1362" s="53">
        <f t="shared" si="96"/>
        <v>0.16248031487524339</v>
      </c>
      <c r="D1362" s="54">
        <f>[9]Data!$AJ$1357</f>
        <v>26865543.159999996</v>
      </c>
      <c r="E1362" s="71">
        <f>[9]Data!$I$1357</f>
        <v>13942304.029999999</v>
      </c>
      <c r="F1362" s="55"/>
      <c r="G1362" s="53">
        <f t="shared" si="100"/>
        <v>-2.6678343553887318E-2</v>
      </c>
      <c r="H1362" s="56">
        <v>8380</v>
      </c>
      <c r="I1362" s="57">
        <f>'[10]Marketshare 2018'!$MN$13</f>
        <v>2609601653.9200001</v>
      </c>
      <c r="J1362" s="58">
        <f t="shared" si="101"/>
        <v>3.9151621292189853E-2</v>
      </c>
      <c r="K1362" s="57">
        <f>'[10]Marketshare 2018'!$MN$67</f>
        <v>8935152.2054999992</v>
      </c>
      <c r="L1362" s="59">
        <f t="shared" si="97"/>
        <v>3.8043917086298527E-2</v>
      </c>
      <c r="M1362" s="57">
        <v>379</v>
      </c>
      <c r="N1362" s="57">
        <f>'[10]Marketshare 2018'!$MN$24</f>
        <v>220580875</v>
      </c>
      <c r="O1362" s="60">
        <f t="shared" si="102"/>
        <v>-8.8966293084303594E-2</v>
      </c>
      <c r="P1362" s="57">
        <f>'[10]Marketshare 2018'!$MN$77</f>
        <v>4991675.04</v>
      </c>
      <c r="Q1362" s="59">
        <f t="shared" si="98"/>
        <v>0.25144091027837295</v>
      </c>
      <c r="R1362" s="54">
        <v>1306162.1000000001</v>
      </c>
      <c r="S1362" s="61">
        <f t="shared" si="103"/>
        <v>-0.14585335508787156</v>
      </c>
      <c r="T1362" s="4">
        <v>5306</v>
      </c>
      <c r="U1362" s="62">
        <f>[9]Data!$AG$1357</f>
        <v>932785.51</v>
      </c>
      <c r="V1362" s="71">
        <f>[9]Data!$AH$1357</f>
        <v>10684291.519999996</v>
      </c>
      <c r="W1362" s="51">
        <v>3178</v>
      </c>
      <c r="X1362" s="57">
        <f>'[11]From Apr 2023'!$MN$10</f>
        <v>241503207.39000002</v>
      </c>
      <c r="Y1362" s="61">
        <f t="shared" si="104"/>
        <v>3.6743475041507434E-3</v>
      </c>
      <c r="Z1362" s="57">
        <f>'[11]From Apr 2023'!$MN$18</f>
        <v>2752478.0599999996</v>
      </c>
      <c r="AA1362" s="59">
        <f t="shared" si="99"/>
        <v>7.5981822070381108E-2</v>
      </c>
    </row>
    <row r="1363" spans="1:27" ht="13" x14ac:dyDescent="0.3">
      <c r="A1363" s="52">
        <v>45641</v>
      </c>
      <c r="B1363" s="86">
        <f t="shared" si="105"/>
        <v>28465419.051600002</v>
      </c>
      <c r="C1363" s="53">
        <f t="shared" si="96"/>
        <v>0.15321656250165838</v>
      </c>
      <c r="D1363" s="54">
        <f>[9]Data!$AJ$1358</f>
        <v>25608799.300000004</v>
      </c>
      <c r="E1363" s="71">
        <f>[9]Data!$I$1358</f>
        <v>12458541.23</v>
      </c>
      <c r="F1363" s="55"/>
      <c r="G1363" s="53">
        <f t="shared" si="100"/>
        <v>-6.7634442572965026E-2</v>
      </c>
      <c r="H1363" s="56">
        <v>8380</v>
      </c>
      <c r="I1363" s="57">
        <f>'[10]Marketshare 2018'!$MO$13</f>
        <v>2712801008.2400002</v>
      </c>
      <c r="J1363" s="58">
        <f t="shared" si="101"/>
        <v>8.9376445155857631E-2</v>
      </c>
      <c r="K1363" s="57">
        <f>'[10]Marketshare 2018'!$MO$67</f>
        <v>9400492.5066</v>
      </c>
      <c r="L1363" s="59">
        <f t="shared" si="97"/>
        <v>3.850260908291412E-2</v>
      </c>
      <c r="M1363" s="57">
        <v>379</v>
      </c>
      <c r="N1363" s="57">
        <f>'[10]Marketshare 2018'!$MO$24</f>
        <v>204087075</v>
      </c>
      <c r="O1363" s="60">
        <f t="shared" si="102"/>
        <v>-0.16321342213591139</v>
      </c>
      <c r="P1363" s="57">
        <f>'[10]Marketshare 2018'!$MO$77</f>
        <v>3036916.4849999999</v>
      </c>
      <c r="Q1363" s="59">
        <f t="shared" si="98"/>
        <v>0.16533882167697292</v>
      </c>
      <c r="R1363" s="54">
        <v>1387382.5500000003</v>
      </c>
      <c r="S1363" s="61">
        <f>(R1363/R1310)-1</f>
        <v>5.3684207144647722E-2</v>
      </c>
      <c r="T1363" s="4">
        <v>5306</v>
      </c>
      <c r="U1363" s="62">
        <f>[9]Data!$AG$1358</f>
        <v>1270853.8999999999</v>
      </c>
      <c r="V1363" s="71">
        <f>[9]Data!$AH$1358</f>
        <v>10492021.620000001</v>
      </c>
      <c r="W1363" s="51">
        <v>3178</v>
      </c>
      <c r="X1363" s="57">
        <f>'[11]From Apr 2023'!$MO$10</f>
        <v>248178779.22999999</v>
      </c>
      <c r="Y1363" s="61">
        <f t="shared" si="104"/>
        <v>0.11173408432564247</v>
      </c>
      <c r="Z1363" s="57">
        <f>'[11]From Apr 2023'!$MO$18</f>
        <v>2877751.99</v>
      </c>
      <c r="AA1363" s="59">
        <f t="shared" si="99"/>
        <v>7.7303197824528477E-2</v>
      </c>
    </row>
    <row r="1364" spans="1:27" ht="13" x14ac:dyDescent="0.3">
      <c r="A1364" s="52">
        <v>45648</v>
      </c>
      <c r="B1364" s="86">
        <f t="shared" si="105"/>
        <v>26704372.839400001</v>
      </c>
      <c r="C1364" s="53">
        <f t="shared" si="96"/>
        <v>-7.0863550923008667E-2</v>
      </c>
      <c r="D1364" s="54">
        <f>[9]Data!$AJ$1359</f>
        <v>23707157.27</v>
      </c>
      <c r="E1364" s="71">
        <f>[9]Data!$I$1359</f>
        <v>15750306.419999998</v>
      </c>
      <c r="F1364" s="55"/>
      <c r="G1364" s="53">
        <f t="shared" si="100"/>
        <v>-2.605118921436933E-2</v>
      </c>
      <c r="H1364" s="56">
        <v>8380</v>
      </c>
      <c r="I1364" s="57">
        <f>'[10]Marketshare 2018'!$MP$13</f>
        <v>2724974306.3299999</v>
      </c>
      <c r="J1364" s="58">
        <f t="shared" si="101"/>
        <v>6.6643030823926308E-2</v>
      </c>
      <c r="K1364" s="57">
        <f>'[10]Marketshare 2018'!$MP$67</f>
        <v>10101737.444399999</v>
      </c>
      <c r="L1364" s="59">
        <f t="shared" si="97"/>
        <v>4.1189939625950849E-2</v>
      </c>
      <c r="M1364" s="57">
        <v>379</v>
      </c>
      <c r="N1364" s="57">
        <f>'[10]Marketshare 2018'!$MP$24</f>
        <v>235203660</v>
      </c>
      <c r="O1364" s="60">
        <f t="shared" si="102"/>
        <v>-8.3598818975186062E-2</v>
      </c>
      <c r="P1364" s="57">
        <f>'[10]Marketshare 2018'!$MP$77</f>
        <v>5648568.9749999996</v>
      </c>
      <c r="Q1364" s="59">
        <f t="shared" si="98"/>
        <v>0.26684056489597141</v>
      </c>
      <c r="R1364" s="54">
        <v>1414766.97</v>
      </c>
      <c r="S1364" s="61">
        <f t="shared" si="103"/>
        <v>-5.0618164138530708E-2</v>
      </c>
      <c r="T1364" s="4">
        <v>5306</v>
      </c>
      <c r="U1364" s="62">
        <f>[9]Data!$AG$1359</f>
        <v>0</v>
      </c>
      <c r="V1364" s="71">
        <f>[9]Data!$AH$1359</f>
        <v>6542083.8800000027</v>
      </c>
      <c r="W1364" s="51">
        <v>3178</v>
      </c>
      <c r="X1364" s="57">
        <f>'[11]From Apr 2023'!$MP$10</f>
        <v>263143661.28999999</v>
      </c>
      <c r="Y1364" s="61">
        <f t="shared" si="104"/>
        <v>0.10372371104710965</v>
      </c>
      <c r="Z1364" s="57">
        <f>'[11]From Apr 2023'!$MP$18</f>
        <v>2997215.57</v>
      </c>
      <c r="AA1364" s="59">
        <f t="shared" si="99"/>
        <v>7.5933568133007764E-2</v>
      </c>
    </row>
    <row r="1365" spans="1:27" ht="13" x14ac:dyDescent="0.3">
      <c r="A1365" s="72">
        <v>45655</v>
      </c>
      <c r="B1365" s="86">
        <f t="shared" si="105"/>
        <v>24439619.724900007</v>
      </c>
      <c r="C1365" s="53">
        <f t="shared" si="96"/>
        <v>-0.19058823822195781</v>
      </c>
      <c r="D1365" s="54">
        <f>[9]Data!$AJ$1360</f>
        <v>22373057.280000009</v>
      </c>
      <c r="E1365" s="71">
        <f>[9]Data!$I$1360</f>
        <v>14159043.860000001</v>
      </c>
      <c r="F1365" s="55"/>
      <c r="G1365" s="53">
        <f t="shared" si="100"/>
        <v>-0.13311290358896921</v>
      </c>
      <c r="H1365" s="56">
        <v>8380</v>
      </c>
      <c r="I1365" s="57">
        <f>'[10]Marketshare 2018'!$MQ$13</f>
        <v>2650265725.3299999</v>
      </c>
      <c r="J1365" s="58">
        <f t="shared" si="101"/>
        <v>5.7416430603695723E-2</v>
      </c>
      <c r="K1365" s="57">
        <f>'[10]Marketshare 2018'!$MQ$67</f>
        <v>9486505.7648999989</v>
      </c>
      <c r="L1365" s="59">
        <f t="shared" si="97"/>
        <v>3.9771717455567714E-2</v>
      </c>
      <c r="M1365" s="57">
        <v>379</v>
      </c>
      <c r="N1365" s="57">
        <f>'[10]Marketshare 2018'!$MQ$24</f>
        <v>237894895</v>
      </c>
      <c r="O1365" s="60">
        <f t="shared" si="102"/>
        <v>-6.0066589725335406E-2</v>
      </c>
      <c r="P1365" s="57">
        <f>'[10]Marketshare 2018'!$MQ$77</f>
        <v>4672538.0999999996</v>
      </c>
      <c r="Q1365" s="59">
        <f t="shared" si="98"/>
        <v>0.21823541022181245</v>
      </c>
      <c r="R1365" s="54">
        <v>1010537.9899999999</v>
      </c>
      <c r="S1365" s="61">
        <f t="shared" si="103"/>
        <v>-0.27622073997770491</v>
      </c>
      <c r="T1365" s="4">
        <v>5306</v>
      </c>
      <c r="U1365" s="62">
        <f>[9]Data!$AG$1360</f>
        <v>551241.76</v>
      </c>
      <c r="V1365" s="71">
        <f>[9]Data!$AH$1360</f>
        <v>6652233.6700000064</v>
      </c>
      <c r="W1365" s="51">
        <v>3178</v>
      </c>
      <c r="X1365" s="57">
        <f>'[11]From Apr 2023'!$MQ$10</f>
        <v>180725835.16999999</v>
      </c>
      <c r="Y1365" s="61">
        <f t="shared" si="104"/>
        <v>-0.26845794035306902</v>
      </c>
      <c r="Z1365" s="57">
        <f>'[11]From Apr 2023'!$MQ$18</f>
        <v>2066562.44</v>
      </c>
      <c r="AA1365" s="59">
        <f t="shared" si="99"/>
        <v>7.6231950569623341E-2</v>
      </c>
    </row>
    <row r="1366" spans="1:27" ht="13" x14ac:dyDescent="0.3">
      <c r="A1366" s="52">
        <v>45662</v>
      </c>
      <c r="B1366" s="86">
        <f t="shared" si="105"/>
        <v>29729876.903999992</v>
      </c>
      <c r="C1366" s="53">
        <f t="shared" si="96"/>
        <v>0.16933111307461401</v>
      </c>
      <c r="D1366" s="54">
        <f>[9]Data!$AJ$1361</f>
        <v>27873985.399999995</v>
      </c>
      <c r="E1366" s="71">
        <f>[9]Data!$I$1361</f>
        <v>16753493.369999999</v>
      </c>
      <c r="F1366" s="55"/>
      <c r="G1366" s="53">
        <f t="shared" si="100"/>
        <v>-5.5560676187192959E-3</v>
      </c>
      <c r="H1366" s="56">
        <v>8019</v>
      </c>
      <c r="I1366" s="57">
        <f>'[10]Marketshare 2018'!$MR$13</f>
        <v>2660870797.7600002</v>
      </c>
      <c r="J1366" s="58">
        <f t="shared" si="101"/>
        <v>3.9629290243374804E-2</v>
      </c>
      <c r="K1366" s="57">
        <f>'[10]Marketshare 2018'!$MR$67</f>
        <v>10834163.243999999</v>
      </c>
      <c r="L1366" s="59">
        <f t="shared" si="97"/>
        <v>4.5240675233588601E-2</v>
      </c>
      <c r="M1366" s="57">
        <v>382</v>
      </c>
      <c r="N1366" s="57">
        <f>'[10]Marketshare 2018'!$MR$24</f>
        <v>231314635</v>
      </c>
      <c r="O1366" s="60">
        <f t="shared" si="102"/>
        <v>-4.7439514280070205E-2</v>
      </c>
      <c r="P1366" s="57">
        <f>'[10]Marketshare 2018'!$MR$77</f>
        <v>5913207.4500000002</v>
      </c>
      <c r="Q1366" s="59">
        <f t="shared" si="98"/>
        <v>0.28403868609523997</v>
      </c>
      <c r="R1366" s="54">
        <v>1056110.6499999999</v>
      </c>
      <c r="S1366" s="61">
        <f t="shared" si="103"/>
        <v>-8.9072721090111107E-2</v>
      </c>
      <c r="T1366" s="4">
        <v>5306</v>
      </c>
      <c r="U1366" s="62">
        <f>[9]Data!$AG$1361</f>
        <v>358998.62</v>
      </c>
      <c r="V1366" s="71">
        <f>[9]Data!$AH$1361</f>
        <v>9705382.7599999961</v>
      </c>
      <c r="W1366" s="51">
        <v>2737</v>
      </c>
      <c r="X1366" s="57">
        <f>'[11]From Apr 2023'!$MR$10</f>
        <v>162121142.06</v>
      </c>
      <c r="Y1366" s="61">
        <f t="shared" si="104"/>
        <v>4.3796212523965483E-3</v>
      </c>
      <c r="Z1366" s="57">
        <f>'[11]From Apr 2023'!$MR$18</f>
        <v>1862014.1800000002</v>
      </c>
      <c r="AA1366" s="59">
        <f t="shared" si="99"/>
        <v>7.6568840491344048E-2</v>
      </c>
    </row>
    <row r="1367" spans="1:27" ht="13" x14ac:dyDescent="0.3">
      <c r="A1367" s="52">
        <v>45669</v>
      </c>
      <c r="B1367" s="86">
        <f t="shared" si="105"/>
        <v>24073970.65369999</v>
      </c>
      <c r="C1367" s="53">
        <f t="shared" si="96"/>
        <v>8.9785895616789624E-2</v>
      </c>
      <c r="D1367" s="54">
        <f>[9]Data!$AJ$1362</f>
        <v>22028881.499999993</v>
      </c>
      <c r="E1367" s="71">
        <f>[9]Data!$I$1362</f>
        <v>11862369.700000001</v>
      </c>
      <c r="F1367" s="55"/>
      <c r="G1367" s="53">
        <f t="shared" si="100"/>
        <v>-0.13237806625201542</v>
      </c>
      <c r="H1367" s="56">
        <v>8019</v>
      </c>
      <c r="I1367" s="57">
        <f>'[10]Marketshare 2018'!$MS$13</f>
        <v>2277538780.8800001</v>
      </c>
      <c r="J1367" s="58">
        <f t="shared" si="101"/>
        <v>-5.7360719727833742E-2</v>
      </c>
      <c r="K1367" s="57">
        <f>'[10]Marketshare 2018'!$MS$67</f>
        <v>8204896.3886999972</v>
      </c>
      <c r="L1367" s="59">
        <f t="shared" si="97"/>
        <v>4.002808478842905E-2</v>
      </c>
      <c r="M1367" s="57">
        <v>382</v>
      </c>
      <c r="N1367" s="57">
        <f>'[10]Marketshare 2018'!$MS$24</f>
        <v>205125545</v>
      </c>
      <c r="O1367" s="60">
        <f t="shared" si="102"/>
        <v>-9.8396195591486713E-2</v>
      </c>
      <c r="P1367" s="57">
        <f>'[10]Marketshare 2018'!$MS$77</f>
        <v>3601133.7749999999</v>
      </c>
      <c r="Q1367" s="59">
        <f t="shared" si="98"/>
        <v>0.19506394242608838</v>
      </c>
      <c r="R1367" s="54">
        <v>960455.95</v>
      </c>
      <c r="S1367" s="61">
        <f t="shared" si="103"/>
        <v>-0.27643622507941112</v>
      </c>
      <c r="T1367" s="4">
        <v>5306</v>
      </c>
      <c r="U1367" s="62">
        <f>[9]Data!$AG$1362</f>
        <v>361841.98</v>
      </c>
      <c r="V1367" s="71">
        <f>[9]Data!$AH$1362</f>
        <v>8844213.8699999899</v>
      </c>
      <c r="W1367" s="51">
        <v>2737</v>
      </c>
      <c r="X1367" s="57">
        <f>'[11]From Apr 2023'!$MS$10</f>
        <v>183725616.84999999</v>
      </c>
      <c r="Y1367" s="61">
        <f t="shared" si="104"/>
        <v>0.1865394945795944</v>
      </c>
      <c r="Z1367" s="57">
        <f>'[11]From Apr 2023'!$MS$18</f>
        <v>2101428.6900000004</v>
      </c>
      <c r="AA1367" s="59">
        <f t="shared" si="99"/>
        <v>7.62524292485455E-2</v>
      </c>
    </row>
    <row r="1368" spans="1:27" ht="13" x14ac:dyDescent="0.3">
      <c r="A1368" s="52">
        <v>45676</v>
      </c>
      <c r="B1368" s="86">
        <f t="shared" si="105"/>
        <v>24005758.246199988</v>
      </c>
      <c r="C1368" s="53">
        <f t="shared" si="96"/>
        <v>0.11001419708161841</v>
      </c>
      <c r="D1368" s="54">
        <f>[9]Data!$AJ$1363</f>
        <v>21920594.199999988</v>
      </c>
      <c r="E1368" s="71">
        <f>[9]Data!$I$1363</f>
        <v>11955624.399999999</v>
      </c>
      <c r="F1368" s="55"/>
      <c r="G1368" s="53">
        <f t="shared" si="100"/>
        <v>-1.0497952547442013E-2</v>
      </c>
      <c r="H1368" s="56">
        <v>8019</v>
      </c>
      <c r="I1368" s="57">
        <f>'[10]Marketshare 2018'!$MT$13</f>
        <v>2210700690.5100002</v>
      </c>
      <c r="J1368" s="58">
        <f t="shared" si="101"/>
        <v>-3.5206792264146913E-2</v>
      </c>
      <c r="K1368" s="57">
        <f>'[10]Marketshare 2018'!$MT$67</f>
        <v>8705356.3062000014</v>
      </c>
      <c r="L1368" s="59">
        <f t="shared" si="97"/>
        <v>4.3753630509648804E-2</v>
      </c>
      <c r="M1368" s="57">
        <v>382</v>
      </c>
      <c r="N1368" s="57">
        <f>'[10]Marketshare 2018'!$MT$24</f>
        <v>180875400</v>
      </c>
      <c r="O1368" s="60">
        <f t="shared" si="102"/>
        <v>-0.13190552926121013</v>
      </c>
      <c r="P1368" s="57">
        <f>'[10]Marketshare 2018'!$MT$77</f>
        <v>3250268.1</v>
      </c>
      <c r="Q1368" s="59">
        <f t="shared" si="98"/>
        <v>0.1996628065508079</v>
      </c>
      <c r="R1368" s="54">
        <v>889748.7799999998</v>
      </c>
      <c r="S1368" s="61">
        <f t="shared" si="103"/>
        <v>-0.18102237689253708</v>
      </c>
      <c r="T1368" s="4">
        <v>5306</v>
      </c>
      <c r="U1368" s="62">
        <f>[9]Data!$AG$1363</f>
        <v>619566.57999999996</v>
      </c>
      <c r="V1368" s="71">
        <f>[9]Data!$AH$1363</f>
        <v>8455654.4399999902</v>
      </c>
      <c r="W1368" s="51">
        <v>2737</v>
      </c>
      <c r="X1368" s="57">
        <f>'[11]From Apr 2023'!$MT$10</f>
        <v>182025565.88</v>
      </c>
      <c r="Y1368" s="61">
        <f t="shared" si="104"/>
        <v>8.8517890472862959E-2</v>
      </c>
      <c r="Z1368" s="57">
        <f>'[11]From Apr 2023'!$MT$18</f>
        <v>2085164.0399999998</v>
      </c>
      <c r="AA1368" s="59">
        <f t="shared" si="99"/>
        <v>7.6368907481734014E-2</v>
      </c>
    </row>
    <row r="1369" spans="1:27" ht="13" x14ac:dyDescent="0.3">
      <c r="A1369" s="52">
        <v>45683</v>
      </c>
      <c r="B1369" s="86">
        <f t="shared" si="105"/>
        <v>26147701.910200007</v>
      </c>
      <c r="C1369" s="53">
        <f t="shared" si="96"/>
        <v>0.2167484279388372</v>
      </c>
      <c r="D1369" s="54">
        <f>[9]Data!$AJ$1364</f>
        <v>23954939.420000006</v>
      </c>
      <c r="E1369" s="71">
        <f>[9]Data!$I$1364</f>
        <v>11710395.32</v>
      </c>
      <c r="F1369" s="55"/>
      <c r="G1369" s="53">
        <f t="shared" si="100"/>
        <v>-9.0870227369425072E-3</v>
      </c>
      <c r="H1369" s="56">
        <v>8019</v>
      </c>
      <c r="I1369" s="57">
        <f>'[10]Marketshare 2018'!$MU$13</f>
        <v>2288904823.8499999</v>
      </c>
      <c r="J1369" s="58">
        <f t="shared" si="101"/>
        <v>9.5190044794540629E-2</v>
      </c>
      <c r="K1369" s="57">
        <f>'[10]Marketshare 2018'!$MU$67</f>
        <v>7789477.0301999999</v>
      </c>
      <c r="L1369" s="59">
        <f t="shared" si="97"/>
        <v>3.7812732044673218E-2</v>
      </c>
      <c r="M1369" s="57">
        <v>382</v>
      </c>
      <c r="N1369" s="57">
        <f>'[10]Marketshare 2018'!$MU$24</f>
        <v>195871635</v>
      </c>
      <c r="O1369" s="60">
        <f t="shared" si="102"/>
        <v>-7.5077360748881272E-2</v>
      </c>
      <c r="P1369" s="57">
        <f>'[10]Marketshare 2018'!$MU$77</f>
        <v>3895215.57</v>
      </c>
      <c r="Q1369" s="59">
        <f t="shared" si="98"/>
        <v>0.22096192233245002</v>
      </c>
      <c r="R1369" s="54">
        <v>1113129.43</v>
      </c>
      <c r="S1369" s="61">
        <f t="shared" si="103"/>
        <v>-2.0645825605942525E-2</v>
      </c>
      <c r="T1369" s="4">
        <v>5306</v>
      </c>
      <c r="U1369" s="62">
        <f>[9]Data!$AG$1364</f>
        <v>388982.21</v>
      </c>
      <c r="V1369" s="71">
        <f>[9]Data!$AH$1364</f>
        <v>10742432.460000005</v>
      </c>
      <c r="W1369" s="51">
        <v>2737</v>
      </c>
      <c r="X1369" s="57">
        <f>'[11]From Apr 2023'!$MU$10</f>
        <v>196114663.04999998</v>
      </c>
      <c r="Y1369" s="61">
        <f t="shared" si="104"/>
        <v>0.15906833028133449</v>
      </c>
      <c r="Z1369" s="57">
        <f>'[11]From Apr 2023'!$MU$18</f>
        <v>2218465.21</v>
      </c>
      <c r="AA1369" s="59">
        <f t="shared" si="99"/>
        <v>7.5413882045607034E-2</v>
      </c>
    </row>
    <row r="1370" spans="1:27" ht="13" x14ac:dyDescent="0.3">
      <c r="A1370" s="52">
        <v>45690</v>
      </c>
      <c r="B1370" s="86">
        <f t="shared" si="105"/>
        <v>28825045.708099999</v>
      </c>
      <c r="C1370" s="53">
        <f t="shared" si="96"/>
        <v>-0.11552084558441089</v>
      </c>
      <c r="D1370" s="54">
        <f>[9]Data!$AJ$1365</f>
        <v>26246183.710000001</v>
      </c>
      <c r="E1370" s="71">
        <f>[9]Data!$I$1365</f>
        <v>13562602.49</v>
      </c>
      <c r="F1370" s="55"/>
      <c r="G1370" s="53">
        <f t="shared" si="100"/>
        <v>-9.948903784004115E-2</v>
      </c>
      <c r="H1370" s="56">
        <v>8019</v>
      </c>
      <c r="I1370" s="57">
        <f>'[10]Marketshare 2018'!$MV$13</f>
        <v>2388474979.29</v>
      </c>
      <c r="J1370" s="58">
        <f t="shared" si="101"/>
        <v>6.6851234511930757E-2</v>
      </c>
      <c r="K1370" s="57">
        <f>'[10]Marketshare 2018'!$MV$67</f>
        <v>9424308.6081000008</v>
      </c>
      <c r="L1370" s="59">
        <f t="shared" si="97"/>
        <v>4.384158971643385E-2</v>
      </c>
      <c r="M1370" s="57">
        <v>382</v>
      </c>
      <c r="N1370" s="57">
        <f>'[10]Marketshare 2018'!$MV$24</f>
        <v>218670840</v>
      </c>
      <c r="O1370" s="60">
        <f t="shared" si="102"/>
        <v>-7.4710248787611455E-2</v>
      </c>
      <c r="P1370" s="57">
        <f>'[10]Marketshare 2018'!$MV$77</f>
        <v>4112465.8499999996</v>
      </c>
      <c r="Q1370" s="59">
        <f t="shared" si="98"/>
        <v>0.208962772539768</v>
      </c>
      <c r="R1370" s="54">
        <v>1109583.0300000003</v>
      </c>
      <c r="S1370" s="61">
        <f t="shared" si="103"/>
        <v>-0.20924182534464575</v>
      </c>
      <c r="T1370" s="4">
        <v>5306</v>
      </c>
      <c r="U1370" s="62">
        <f>[9]Data!$AG$1365</f>
        <v>409757.51</v>
      </c>
      <c r="V1370" s="71">
        <f>[9]Data!$AH$1365</f>
        <v>11164240.68</v>
      </c>
      <c r="W1370" s="51">
        <v>2737</v>
      </c>
      <c r="X1370" s="57">
        <f>'[11]From Apr 2023'!$MV$10</f>
        <v>228925080.02999997</v>
      </c>
      <c r="Y1370" s="61">
        <f t="shared" si="104"/>
        <v>0.1690480784843198</v>
      </c>
      <c r="Z1370" s="57">
        <f>'[11]From Apr 2023'!$MV$18</f>
        <v>2604690.0299999998</v>
      </c>
      <c r="AA1370" s="59">
        <f t="shared" si="99"/>
        <v>7.5852764571380377E-2</v>
      </c>
    </row>
    <row r="1371" spans="1:27" ht="13" x14ac:dyDescent="0.3">
      <c r="A1371" s="52">
        <v>45697</v>
      </c>
      <c r="B1371" s="86">
        <f t="shared" si="105"/>
        <v>22958480.099900004</v>
      </c>
      <c r="C1371" s="53">
        <f t="shared" ref="C1371:C1382" si="106">(B1371/B1318)-1</f>
        <v>-6.1095828379840178E-2</v>
      </c>
      <c r="D1371" s="54">
        <f>[9]Data!$AJ$1366</f>
        <v>20538015.190000005</v>
      </c>
      <c r="E1371" s="71">
        <f>[9]Data!$I$1366</f>
        <v>10523412.390000001</v>
      </c>
      <c r="F1371" s="55"/>
      <c r="G1371" s="53">
        <f t="shared" si="100"/>
        <v>-0.15443413925243887</v>
      </c>
      <c r="H1371" s="56">
        <v>8019</v>
      </c>
      <c r="I1371" s="57">
        <f>'[10]Marketshare 2018'!$MW$13</f>
        <v>2178592840.7399998</v>
      </c>
      <c r="J1371" s="58">
        <f t="shared" si="101"/>
        <v>-6.9056009057382517E-2</v>
      </c>
      <c r="K1371" s="57">
        <f>'[10]Marketshare 2018'!$MW$67</f>
        <v>7996089.7448999994</v>
      </c>
      <c r="L1371" s="59">
        <f t="shared" ref="L1371:L1382" si="107">(K1371/0.09)/I1371</f>
        <v>4.0781113362982492E-2</v>
      </c>
      <c r="M1371" s="57">
        <v>382</v>
      </c>
      <c r="N1371" s="57">
        <f>'[10]Marketshare 2018'!$MW$24</f>
        <v>214662610</v>
      </c>
      <c r="O1371" s="60">
        <f t="shared" si="102"/>
        <v>-3.9160535697520538E-2</v>
      </c>
      <c r="P1371" s="57">
        <f>'[10]Marketshare 2018'!$MW$77</f>
        <v>2527322.625</v>
      </c>
      <c r="Q1371" s="59">
        <f t="shared" ref="Q1371:Q1382" si="108">(P1371/0.09)/N1371</f>
        <v>0.13081627256838069</v>
      </c>
      <c r="R1371" s="54">
        <v>886505.86</v>
      </c>
      <c r="S1371" s="61">
        <f t="shared" si="103"/>
        <v>-0.34415535199097547</v>
      </c>
      <c r="T1371" s="4">
        <v>5306</v>
      </c>
      <c r="U1371" s="62">
        <f>[9]Data!$AG$1366</f>
        <v>832087.44</v>
      </c>
      <c r="V1371" s="71">
        <f>[9]Data!$AH$1366</f>
        <v>8296009.5000000056</v>
      </c>
      <c r="W1371" s="51">
        <v>2737</v>
      </c>
      <c r="X1371" s="57">
        <f>'[11]From Apr 2023'!$MW$10</f>
        <v>210011919.87</v>
      </c>
      <c r="Y1371" s="61">
        <f t="shared" si="104"/>
        <v>-2.9139038480236246E-2</v>
      </c>
      <c r="Z1371" s="57">
        <f>'[11]From Apr 2023'!$MW$18</f>
        <v>2420464.9300000002</v>
      </c>
      <c r="AA1371" s="59">
        <f t="shared" ref="AA1371:AA1382" si="109">(Z1371/0.15)/X1371</f>
        <v>7.6835795209411556E-2</v>
      </c>
    </row>
    <row r="1372" spans="1:27" ht="13" x14ac:dyDescent="0.3">
      <c r="A1372" s="52">
        <v>45704</v>
      </c>
      <c r="B1372" s="86">
        <f t="shared" si="105"/>
        <v>25973945.340100005</v>
      </c>
      <c r="C1372" s="53">
        <f t="shared" si="106"/>
        <v>4.9280401290257236E-2</v>
      </c>
      <c r="D1372" s="54">
        <f>[9]Data!$AJ$1367</f>
        <v>23873991.600000009</v>
      </c>
      <c r="E1372" s="71">
        <f>[9]Data!$I$1367</f>
        <v>12500882.460000001</v>
      </c>
      <c r="F1372" s="55"/>
      <c r="G1372" s="53">
        <f t="shared" si="100"/>
        <v>-7.1945370370538053E-2</v>
      </c>
      <c r="H1372" s="56">
        <v>8019</v>
      </c>
      <c r="I1372" s="57">
        <f>'[10]Marketshare 2018'!$MX$13</f>
        <v>2214317945.1300001</v>
      </c>
      <c r="J1372" s="58">
        <f t="shared" si="101"/>
        <v>3.0761462585914057E-2</v>
      </c>
      <c r="K1372" s="57">
        <f>'[10]Marketshare 2018'!$MX$67</f>
        <v>8955622.4301000014</v>
      </c>
      <c r="L1372" s="59">
        <f t="shared" si="107"/>
        <v>4.4937953065343594E-2</v>
      </c>
      <c r="M1372" s="57">
        <v>382</v>
      </c>
      <c r="N1372" s="57">
        <f>'[10]Marketshare 2018'!$MX$24</f>
        <v>207878195</v>
      </c>
      <c r="O1372" s="60">
        <f t="shared" si="102"/>
        <v>4.4967181120252997E-2</v>
      </c>
      <c r="P1372" s="57">
        <f>'[10]Marketshare 2018'!$MX$77</f>
        <v>3545260.02</v>
      </c>
      <c r="Q1372" s="59">
        <f t="shared" si="108"/>
        <v>0.18949451624784408</v>
      </c>
      <c r="R1372" s="54">
        <v>917866.88</v>
      </c>
      <c r="S1372" s="61">
        <f t="shared" si="103"/>
        <v>-0.18039292696881204</v>
      </c>
      <c r="T1372" s="4">
        <v>5306</v>
      </c>
      <c r="U1372" s="62">
        <f>[9]Data!$AG$1367</f>
        <v>444592.75</v>
      </c>
      <c r="V1372" s="71">
        <f>[9]Data!$AH$1367</f>
        <v>10010649.510000005</v>
      </c>
      <c r="W1372" s="51">
        <v>2737</v>
      </c>
      <c r="X1372" s="57">
        <f>'[11]From Apr 2023'!$MX$10</f>
        <v>186203720.83000001</v>
      </c>
      <c r="Y1372" s="61">
        <f t="shared" si="104"/>
        <v>-9.8485021551236729E-3</v>
      </c>
      <c r="Z1372" s="57">
        <f>'[11]From Apr 2023'!$MX$18</f>
        <v>2099953.75</v>
      </c>
      <c r="AA1372" s="59">
        <f t="shared" si="109"/>
        <v>7.5184811583051472E-2</v>
      </c>
    </row>
    <row r="1373" spans="1:27" ht="13" x14ac:dyDescent="0.3">
      <c r="A1373" s="52">
        <v>45711</v>
      </c>
      <c r="B1373" s="86">
        <f t="shared" si="105"/>
        <v>22627264.042600002</v>
      </c>
      <c r="C1373" s="53">
        <f t="shared" si="106"/>
        <v>-7.3578671410248653E-2</v>
      </c>
      <c r="D1373" s="54">
        <f>[9]Data!$AJ$1368</f>
        <v>20786262.800000008</v>
      </c>
      <c r="E1373" s="71">
        <f>[9]Data!$I$1368</f>
        <v>13004792.800000001</v>
      </c>
      <c r="F1373" s="55"/>
      <c r="G1373" s="53">
        <f t="shared" si="100"/>
        <v>8.2647150404739245E-2</v>
      </c>
      <c r="H1373" s="56">
        <v>8019</v>
      </c>
      <c r="I1373" s="57">
        <f>'[10]Marketshare 2018'!$MY$13</f>
        <v>2229075493.5300002</v>
      </c>
      <c r="J1373" s="58">
        <f t="shared" si="101"/>
        <v>5.3915988968390893E-2</v>
      </c>
      <c r="K1373" s="57">
        <f>'[10]Marketshare 2018'!$MY$67</f>
        <v>9339032.4876000006</v>
      </c>
      <c r="L1373" s="59">
        <f t="shared" si="107"/>
        <v>4.6551598607220281E-2</v>
      </c>
      <c r="M1373" s="57">
        <v>382</v>
      </c>
      <c r="N1373" s="57">
        <f>'[10]Marketshare 2018'!$MY$24</f>
        <v>197698895</v>
      </c>
      <c r="O1373" s="60">
        <f t="shared" si="102"/>
        <v>7.2842547598650498E-3</v>
      </c>
      <c r="P1373" s="57">
        <f>'[10]Marketshare 2018'!$MY$77</f>
        <v>3611369.9249999998</v>
      </c>
      <c r="Q1373" s="59">
        <f t="shared" si="108"/>
        <v>0.202966903279859</v>
      </c>
      <c r="R1373" s="54">
        <v>991075.07</v>
      </c>
      <c r="S1373" s="61">
        <f t="shared" si="103"/>
        <v>-5.5478811477119749E-2</v>
      </c>
      <c r="T1373" s="4">
        <v>5306</v>
      </c>
      <c r="U1373" s="62">
        <f>[9]Data!$AG$1368</f>
        <v>375906.29</v>
      </c>
      <c r="V1373" s="71">
        <f>[9]Data!$AH$1368</f>
        <v>6414488.6400000062</v>
      </c>
      <c r="W1373" s="51">
        <v>2737</v>
      </c>
      <c r="X1373" s="57">
        <f>'[11]From Apr 2023'!$MY$10</f>
        <v>173646660.53000003</v>
      </c>
      <c r="Y1373" s="61">
        <f t="shared" si="104"/>
        <v>3.7177830796759848E-2</v>
      </c>
      <c r="Z1373" s="57">
        <f>'[11]From Apr 2023'!$MY$18</f>
        <v>1895391.63</v>
      </c>
      <c r="AA1373" s="59">
        <f t="shared" si="109"/>
        <v>7.276813824943644E-2</v>
      </c>
    </row>
    <row r="1374" spans="1:27" ht="13" x14ac:dyDescent="0.3">
      <c r="A1374" s="52">
        <v>45718</v>
      </c>
      <c r="B1374" s="86">
        <f t="shared" si="105"/>
        <v>27792393.600200012</v>
      </c>
      <c r="C1374" s="53">
        <f t="shared" si="106"/>
        <v>0.10186037144558635</v>
      </c>
      <c r="D1374" s="54">
        <f>[9]Data!$AJ$1369</f>
        <v>24943162.390000008</v>
      </c>
      <c r="E1374" s="71">
        <f>[9]Data!$I$1369</f>
        <v>12278064.229999999</v>
      </c>
      <c r="F1374" s="55"/>
      <c r="G1374" s="53">
        <f t="shared" si="100"/>
        <v>-8.3947696647588388E-2</v>
      </c>
      <c r="H1374" s="56">
        <v>8019</v>
      </c>
      <c r="I1374" s="57">
        <f>'[10]Marketshare 2018'!$MZ$13</f>
        <v>2355815533.0300002</v>
      </c>
      <c r="J1374" s="58">
        <f t="shared" si="101"/>
        <v>-1.5816048442149344E-2</v>
      </c>
      <c r="K1374" s="57">
        <f>'[10]Marketshare 2018'!$MZ$67</f>
        <v>8787571.6752000004</v>
      </c>
      <c r="L1374" s="59">
        <f t="shared" si="107"/>
        <v>4.1446235459029299E-2</v>
      </c>
      <c r="M1374" s="57">
        <v>382</v>
      </c>
      <c r="N1374" s="57">
        <f>'[10]Marketshare 2018'!$MZ$24</f>
        <v>210572880</v>
      </c>
      <c r="O1374" s="60">
        <f t="shared" si="102"/>
        <v>5.4099461987123787E-2</v>
      </c>
      <c r="P1374" s="57">
        <f>'[10]Marketshare 2018'!$MZ$77</f>
        <v>3490103.835</v>
      </c>
      <c r="Q1374" s="59">
        <f t="shared" si="108"/>
        <v>0.18415919229484823</v>
      </c>
      <c r="R1374" s="54">
        <v>1410662.24</v>
      </c>
      <c r="S1374" s="61">
        <f t="shared" si="103"/>
        <v>0.20089946176351514</v>
      </c>
      <c r="T1374" s="4">
        <v>5306</v>
      </c>
      <c r="U1374" s="62">
        <f>[9]Data!$AG$1369</f>
        <v>652773.04</v>
      </c>
      <c r="V1374" s="71">
        <f>[9]Data!$AH$1369</f>
        <v>10601662.88000001</v>
      </c>
      <c r="W1374" s="51">
        <v>2737</v>
      </c>
      <c r="X1374" s="57">
        <f>'[11]From Apr 2023'!$MZ$10</f>
        <v>243366898.24000001</v>
      </c>
      <c r="Y1374" s="61">
        <f t="shared" si="104"/>
        <v>0.31581792225262362</v>
      </c>
      <c r="Z1374" s="57">
        <f>'[11]From Apr 2023'!$MZ$18</f>
        <v>2849619.9299999997</v>
      </c>
      <c r="AA1374" s="59">
        <f t="shared" si="109"/>
        <v>7.8061011326467894E-2</v>
      </c>
    </row>
    <row r="1375" spans="1:27" ht="13" x14ac:dyDescent="0.3">
      <c r="A1375" s="52">
        <v>45725</v>
      </c>
      <c r="B1375" s="86">
        <f t="shared" si="105"/>
        <v>22883533.609199986</v>
      </c>
      <c r="C1375" s="53">
        <f t="shared" si="106"/>
        <v>-5.0441665474989184E-2</v>
      </c>
      <c r="D1375" s="54">
        <f>[9]Data!$AJ$1370</f>
        <v>20363452.509999983</v>
      </c>
      <c r="E1375" s="71">
        <f>[9]Data!$I$1370</f>
        <v>11614986.869999999</v>
      </c>
      <c r="F1375" s="55"/>
      <c r="G1375" s="53">
        <f t="shared" si="100"/>
        <v>-0.19886344521837707</v>
      </c>
      <c r="H1375" s="56">
        <v>8019</v>
      </c>
      <c r="I1375" s="57">
        <f>'[10]Marketshare 2018'!$NA$13</f>
        <v>2233081555.04</v>
      </c>
      <c r="J1375" s="58">
        <f t="shared" si="101"/>
        <v>-0.10254769194630253</v>
      </c>
      <c r="K1375" s="57">
        <f>'[10]Marketshare 2018'!$NA$67</f>
        <v>7763497.5941999992</v>
      </c>
      <c r="L1375" s="59">
        <f t="shared" si="107"/>
        <v>3.8628721009007147E-2</v>
      </c>
      <c r="M1375" s="57">
        <v>382</v>
      </c>
      <c r="N1375" s="57">
        <f>'[10]Marketshare 2018'!$NA$24</f>
        <v>197203358</v>
      </c>
      <c r="O1375" s="60">
        <f t="shared" si="102"/>
        <v>-0.13675803575612522</v>
      </c>
      <c r="P1375" s="57">
        <f>'[10]Marketshare 2018'!$NA$77</f>
        <v>3826010.7449999996</v>
      </c>
      <c r="Q1375" s="59">
        <f t="shared" si="108"/>
        <v>0.21557052035594648</v>
      </c>
      <c r="R1375" s="54">
        <v>1065637.9000000001</v>
      </c>
      <c r="S1375" s="61">
        <f t="shared" si="103"/>
        <v>-0.17819169534712387</v>
      </c>
      <c r="T1375" s="4">
        <v>5306</v>
      </c>
      <c r="U1375" s="62">
        <f>[9]Data!$AG$1370</f>
        <v>498414.9</v>
      </c>
      <c r="V1375" s="71">
        <f>[9]Data!$AH$1370</f>
        <v>7184412.8399999859</v>
      </c>
      <c r="W1375" s="51">
        <v>2737</v>
      </c>
      <c r="X1375" s="57">
        <f>'[11]From Apr 2023'!$NA$10</f>
        <v>223289801.29999998</v>
      </c>
      <c r="Y1375" s="61">
        <f t="shared" si="104"/>
        <v>-2.2428357497131457E-2</v>
      </c>
      <c r="Z1375" s="57">
        <f>'[11]From Apr 2023'!$NA$18</f>
        <v>2545559.63</v>
      </c>
      <c r="AA1375" s="59">
        <f t="shared" si="109"/>
        <v>7.6001668838125008E-2</v>
      </c>
    </row>
    <row r="1376" spans="1:27" ht="13" x14ac:dyDescent="0.3">
      <c r="A1376" s="52">
        <v>45732</v>
      </c>
      <c r="B1376" s="86">
        <f t="shared" si="105"/>
        <v>21658853.311499987</v>
      </c>
      <c r="C1376" s="53">
        <f t="shared" si="106"/>
        <v>-4.7245974310525796E-3</v>
      </c>
      <c r="D1376" s="54">
        <f>[9]Data!$AJ$1371</f>
        <v>19421407.889999986</v>
      </c>
      <c r="E1376" s="71">
        <f>[9]Data!$I$1371</f>
        <v>9767378.4499999993</v>
      </c>
      <c r="F1376" s="55"/>
      <c r="G1376" s="53">
        <f t="shared" ref="G1376:G1382" si="110">(E1376/E1323)-1</f>
        <v>-0.15159120001739512</v>
      </c>
      <c r="H1376" s="56">
        <v>8019</v>
      </c>
      <c r="I1376" s="57">
        <f>'[10]Marketshare 2018'!$NB$13</f>
        <v>2015222271.4200001</v>
      </c>
      <c r="J1376" s="58">
        <f t="shared" ref="J1376:J1382" si="111">(I1376/I1323)-1</f>
        <v>-0.13730635245148126</v>
      </c>
      <c r="K1376" s="57">
        <f>'[10]Marketshare 2018'!$NB$67</f>
        <v>6996214.1115000006</v>
      </c>
      <c r="L1376" s="59">
        <f t="shared" si="107"/>
        <v>3.8574262230252426E-2</v>
      </c>
      <c r="M1376" s="57">
        <v>382</v>
      </c>
      <c r="N1376" s="57">
        <f>'[10]Marketshare 2018'!$NB$24</f>
        <v>195016815</v>
      </c>
      <c r="O1376" s="60">
        <f t="shared" ref="O1376:O1382" si="112">(N1376/N1323)-1</f>
        <v>-4.4168683186817104E-3</v>
      </c>
      <c r="P1376" s="57">
        <f>'[10]Marketshare 2018'!$NB$77</f>
        <v>2751291.4499999997</v>
      </c>
      <c r="Q1376" s="59">
        <f t="shared" si="108"/>
        <v>0.15675522646598447</v>
      </c>
      <c r="R1376" s="54">
        <v>955291.57000000007</v>
      </c>
      <c r="S1376" s="61">
        <f t="shared" ref="S1376:S1382" si="113">(R1376/R1323)-1</f>
        <v>-0.22285059550361286</v>
      </c>
      <c r="T1376" s="4">
        <v>5306</v>
      </c>
      <c r="U1376" s="62">
        <f>[9]Data!$AG$1371</f>
        <v>431870.21</v>
      </c>
      <c r="V1376" s="71">
        <f>[9]Data!$AH$1371</f>
        <v>8266867.6599999862</v>
      </c>
      <c r="W1376" s="51">
        <v>2737</v>
      </c>
      <c r="X1376" s="57">
        <f>'[11]From Apr 2023'!$NB$10</f>
        <v>194852277.88</v>
      </c>
      <c r="Y1376" s="61">
        <f t="shared" ref="Y1376:Y1382" si="114">(X1376/X1323)-1</f>
        <v>-1.4903963974658541E-2</v>
      </c>
      <c r="Z1376" s="57">
        <f>'[11]From Apr 2023'!$NB$18</f>
        <v>2257318.31</v>
      </c>
      <c r="AA1376" s="59">
        <f t="shared" si="109"/>
        <v>7.7231782440855781E-2</v>
      </c>
    </row>
    <row r="1377" spans="1:27" ht="13" x14ac:dyDescent="0.3">
      <c r="A1377" s="52">
        <v>45739</v>
      </c>
      <c r="B1377" s="86">
        <f t="shared" si="105"/>
        <v>23348603.536400005</v>
      </c>
      <c r="C1377" s="53">
        <f t="shared" si="106"/>
        <v>4.7063871215063058E-2</v>
      </c>
      <c r="D1377" s="54">
        <f>[9]Data!$AJ$1372</f>
        <v>21240073.080000006</v>
      </c>
      <c r="E1377" s="71">
        <f>[9]Data!$I$1372</f>
        <v>12276818.27</v>
      </c>
      <c r="F1377" s="55"/>
      <c r="G1377" s="53">
        <f t="shared" si="110"/>
        <v>-8.2938172312700953E-3</v>
      </c>
      <c r="H1377" s="56">
        <v>8019</v>
      </c>
      <c r="I1377" s="57">
        <f>'[10]Marketshare 2018'!$NC$13</f>
        <v>2144808924.01</v>
      </c>
      <c r="J1377" s="58">
        <f t="shared" si="111"/>
        <v>1.0776855205030467E-2</v>
      </c>
      <c r="K1377" s="57">
        <f>'[10]Marketshare 2018'!$NC$67</f>
        <v>8352560.2013999987</v>
      </c>
      <c r="L1377" s="59">
        <f t="shared" si="107"/>
        <v>4.3270159603069284E-2</v>
      </c>
      <c r="M1377" s="57">
        <v>382</v>
      </c>
      <c r="N1377" s="57">
        <f>'[10]Marketshare 2018'!$NC$24</f>
        <v>197823625</v>
      </c>
      <c r="O1377" s="60">
        <f t="shared" si="112"/>
        <v>0.11636696197855967</v>
      </c>
      <c r="P1377" s="57">
        <f>'[10]Marketshare 2018'!$NC$77</f>
        <v>3924258.0749999997</v>
      </c>
      <c r="Q1377" s="59">
        <f t="shared" si="108"/>
        <v>0.22041284250048496</v>
      </c>
      <c r="R1377" s="54">
        <v>1000521.1799999999</v>
      </c>
      <c r="S1377" s="61">
        <f t="shared" si="113"/>
        <v>1.1230106831343845E-2</v>
      </c>
      <c r="T1377" s="4">
        <v>5306</v>
      </c>
      <c r="U1377" s="62">
        <f>[9]Data!$AG$1372</f>
        <v>662244.42000000004</v>
      </c>
      <c r="V1377" s="71">
        <f>[9]Data!$AH$1372</f>
        <v>7300489.2100000083</v>
      </c>
      <c r="W1377" s="51">
        <v>2737</v>
      </c>
      <c r="X1377" s="57">
        <f>'[11]From Apr 2023'!$NC$10</f>
        <v>185049826.07999998</v>
      </c>
      <c r="Y1377" s="61">
        <f t="shared" si="114"/>
        <v>6.8474589314203582E-2</v>
      </c>
      <c r="Z1377" s="57">
        <f>'[11]From Apr 2023'!$NC$18</f>
        <v>2108530.4500000002</v>
      </c>
      <c r="AA1377" s="59">
        <f t="shared" si="109"/>
        <v>7.5962620254447902E-2</v>
      </c>
    </row>
    <row r="1378" spans="1:27" ht="13" x14ac:dyDescent="0.3">
      <c r="A1378" s="52">
        <v>45746</v>
      </c>
      <c r="B1378" s="86">
        <f t="shared" si="105"/>
        <v>20952212.779200014</v>
      </c>
      <c r="C1378" s="53">
        <f t="shared" si="106"/>
        <v>-0.14672411984875944</v>
      </c>
      <c r="D1378" s="54">
        <f>[9]Data!$AJ$1373</f>
        <v>18264428.430000018</v>
      </c>
      <c r="E1378" s="71">
        <f>[9]Data!$I$1373</f>
        <v>12305852.15</v>
      </c>
      <c r="F1378" s="55"/>
      <c r="G1378" s="53">
        <f t="shared" si="110"/>
        <v>-0.11145222316043146</v>
      </c>
      <c r="H1378" s="56">
        <v>8019</v>
      </c>
      <c r="I1378" s="57">
        <f>'[10]Marketshare 2018'!$ND$13</f>
        <v>2382299498.8499999</v>
      </c>
      <c r="J1378" s="58">
        <f t="shared" si="111"/>
        <v>1.3153404169247596E-2</v>
      </c>
      <c r="K1378" s="57">
        <f>'[10]Marketshare 2018'!$ND$67</f>
        <v>9207089.5841999985</v>
      </c>
      <c r="L1378" s="59">
        <f t="shared" si="107"/>
        <v>4.2942121857215444E-2</v>
      </c>
      <c r="M1378" s="57">
        <v>382</v>
      </c>
      <c r="N1378" s="57">
        <f>'[10]Marketshare 2018'!$ND$24</f>
        <v>204786515</v>
      </c>
      <c r="O1378" s="60">
        <f t="shared" si="112"/>
        <v>0.10178725911645747</v>
      </c>
      <c r="P1378" s="57">
        <f>'[10]Marketshare 2018'!$ND$77</f>
        <v>3053753.3249999997</v>
      </c>
      <c r="Q1378" s="59">
        <f t="shared" si="108"/>
        <v>0.16568763084815424</v>
      </c>
      <c r="R1378" s="54">
        <v>1228578.2799999998</v>
      </c>
      <c r="S1378" s="61">
        <f t="shared" si="113"/>
        <v>0.15030783778151835</v>
      </c>
      <c r="T1378" s="4">
        <v>5306</v>
      </c>
      <c r="U1378" s="62">
        <f>[9]Data!$AG$1373</f>
        <v>390886.55</v>
      </c>
      <c r="V1378" s="71">
        <f>[9]Data!$AH$1373</f>
        <v>4339111.4500000179</v>
      </c>
      <c r="W1378" s="51">
        <v>2737</v>
      </c>
      <c r="X1378" s="57">
        <f>'[11]From Apr 2023'!$ND$10</f>
        <v>237778338.13000005</v>
      </c>
      <c r="Y1378" s="61">
        <f t="shared" si="114"/>
        <v>0.31564954708001047</v>
      </c>
      <c r="Z1378" s="57">
        <f>'[11]From Apr 2023'!$ND$18</f>
        <v>2732793.5900000003</v>
      </c>
      <c r="AA1378" s="59">
        <f t="shared" si="109"/>
        <v>7.6620200463225999E-2</v>
      </c>
    </row>
    <row r="1379" spans="1:27" ht="13" x14ac:dyDescent="0.3">
      <c r="A1379" s="52">
        <v>45753</v>
      </c>
      <c r="B1379" s="86">
        <f t="shared" si="105"/>
        <v>29118047.873099998</v>
      </c>
      <c r="C1379" s="53">
        <f t="shared" si="106"/>
        <v>-5.9787854282289388E-4</v>
      </c>
      <c r="D1379" s="54">
        <f>[9]Data!$AJ$1374</f>
        <v>26212012.419999998</v>
      </c>
      <c r="E1379" s="71">
        <f>[9]Data!$I$1374</f>
        <v>14051601.300000001</v>
      </c>
      <c r="F1379" s="55"/>
      <c r="G1379" s="53">
        <f t="shared" si="110"/>
        <v>-0.14514606695302912</v>
      </c>
      <c r="H1379" s="56">
        <v>8019</v>
      </c>
      <c r="I1379" s="57">
        <f>'[10]Marketshare 2018'!$NE$13</f>
        <v>2511107288.7800002</v>
      </c>
      <c r="J1379" s="58">
        <f t="shared" si="111"/>
        <v>-2.8673300714923244E-2</v>
      </c>
      <c r="K1379" s="57">
        <f>'[10]Marketshare 2018'!$NE$67</f>
        <v>9516453.5331000015</v>
      </c>
      <c r="L1379" s="59">
        <f t="shared" si="107"/>
        <v>4.2108265569716891E-2</v>
      </c>
      <c r="M1379" s="57">
        <v>382</v>
      </c>
      <c r="N1379" s="57">
        <f>'[10]Marketshare 2018'!$NE$24</f>
        <v>236939265</v>
      </c>
      <c r="O1379" s="60">
        <f t="shared" si="112"/>
        <v>4.400420431764096E-2</v>
      </c>
      <c r="P1379" s="57">
        <f>'[10]Marketshare 2018'!$NE$77</f>
        <v>4532128.2</v>
      </c>
      <c r="Q1379" s="59">
        <f t="shared" si="108"/>
        <v>0.21253117333676208</v>
      </c>
      <c r="R1379" s="54">
        <v>1329702.01</v>
      </c>
      <c r="S1379" s="61">
        <f t="shared" si="113"/>
        <v>-3.1488337307549075E-2</v>
      </c>
      <c r="T1379" s="4">
        <v>5306</v>
      </c>
      <c r="U1379" s="62">
        <f>[9]Data!$AG$1374</f>
        <v>308099.25</v>
      </c>
      <c r="V1379" s="71">
        <f>[9]Data!$AH$1374</f>
        <v>10522609.859999998</v>
      </c>
      <c r="W1379" s="51">
        <v>2737</v>
      </c>
      <c r="X1379" s="57">
        <f>'[11]From Apr 2023'!$NE$10</f>
        <v>250542941.75</v>
      </c>
      <c r="Y1379" s="61">
        <f t="shared" si="114"/>
        <v>0.12154559514631513</v>
      </c>
      <c r="Z1379" s="57">
        <f>'[11]From Apr 2023'!$NE$18</f>
        <v>2909055.02</v>
      </c>
      <c r="AA1379" s="59">
        <f t="shared" si="109"/>
        <v>7.7406691235728381E-2</v>
      </c>
    </row>
    <row r="1380" spans="1:27" ht="13" x14ac:dyDescent="0.3">
      <c r="A1380" s="52">
        <v>45760</v>
      </c>
      <c r="B1380" s="86">
        <f t="shared" si="105"/>
        <v>21543124.126699995</v>
      </c>
      <c r="C1380" s="53">
        <f t="shared" si="106"/>
        <v>-0.18413759203827562</v>
      </c>
      <c r="D1380" s="54">
        <f>[9]Data!$AJ$1375</f>
        <v>19164181.149999991</v>
      </c>
      <c r="E1380" s="71">
        <f>[9]Data!$I$1375</f>
        <v>10564850.489999998</v>
      </c>
      <c r="F1380" s="55"/>
      <c r="G1380" s="53">
        <f t="shared" si="110"/>
        <v>-0.19325334592925658</v>
      </c>
      <c r="H1380" s="56">
        <v>8019</v>
      </c>
      <c r="I1380" s="57">
        <f>'[10]Marketshare 2018'!$NF$13</f>
        <v>2183207183.8400002</v>
      </c>
      <c r="J1380" s="58">
        <f t="shared" si="111"/>
        <v>-1.7315196553920331E-2</v>
      </c>
      <c r="K1380" s="57">
        <f>'[10]Marketshare 2018'!$NF$67</f>
        <v>7782923.5317000002</v>
      </c>
      <c r="L1380" s="59">
        <f t="shared" si="107"/>
        <v>3.961004194659045E-2</v>
      </c>
      <c r="M1380" s="57">
        <v>382</v>
      </c>
      <c r="N1380" s="57">
        <f>'[10]Marketshare 2018'!$NF$24</f>
        <v>213475720</v>
      </c>
      <c r="O1380" s="60">
        <f t="shared" si="112"/>
        <v>-2.8530148597124549E-3</v>
      </c>
      <c r="P1380" s="57">
        <f>'[10]Marketshare 2018'!$NF$77</f>
        <v>2773714.7250000001</v>
      </c>
      <c r="Q1380" s="59">
        <f t="shared" si="108"/>
        <v>0.14436795200878116</v>
      </c>
      <c r="R1380" s="54">
        <v>952430.09000000008</v>
      </c>
      <c r="S1380" s="61">
        <f t="shared" si="113"/>
        <v>-0.25385768809750153</v>
      </c>
      <c r="T1380" s="4">
        <v>5306</v>
      </c>
      <c r="U1380" s="62">
        <f>[9]Data!$AG$1375</f>
        <v>730022.05</v>
      </c>
      <c r="V1380" s="71">
        <f>[9]Data!$AH$1375</f>
        <v>6916878.5199999949</v>
      </c>
      <c r="W1380" s="51">
        <v>2737</v>
      </c>
      <c r="X1380" s="57">
        <f>'[11]From Apr 2023'!$NF$10</f>
        <v>202836988.41999999</v>
      </c>
      <c r="Y1380" s="61">
        <f t="shared" si="114"/>
        <v>8.9558715543747169E-3</v>
      </c>
      <c r="Z1380" s="57">
        <f>'[11]From Apr 2023'!$NF$18</f>
        <v>2387155.2100000004</v>
      </c>
      <c r="AA1380" s="59">
        <f t="shared" si="109"/>
        <v>7.8458905304361601E-2</v>
      </c>
    </row>
    <row r="1381" spans="1:27" ht="13" x14ac:dyDescent="0.3">
      <c r="A1381" s="52">
        <v>45767</v>
      </c>
      <c r="B1381" s="86">
        <f t="shared" si="105"/>
        <v>26429319.880499993</v>
      </c>
      <c r="C1381" s="53">
        <f t="shared" si="106"/>
        <v>0.10370756620310972</v>
      </c>
      <c r="D1381" s="54">
        <f>[9]Data!$AJ$1376</f>
        <v>24201183.569999993</v>
      </c>
      <c r="E1381" s="71">
        <f>[9]Data!$I$1376</f>
        <v>13850690.529999999</v>
      </c>
      <c r="F1381" s="55"/>
      <c r="G1381" s="53">
        <f t="shared" si="110"/>
        <v>0.10237702094941437</v>
      </c>
      <c r="H1381" s="56">
        <v>8019</v>
      </c>
      <c r="I1381" s="57">
        <f>'[10]Marketshare 2018'!$NG$13</f>
        <v>2194725052.2500005</v>
      </c>
      <c r="J1381" s="58">
        <f t="shared" si="111"/>
        <v>3.4853880101183066E-2</v>
      </c>
      <c r="K1381" s="57">
        <f>'[10]Marketshare 2018'!$NG$67</f>
        <v>8675158.2705000006</v>
      </c>
      <c r="L1381" s="59">
        <f t="shared" si="107"/>
        <v>4.3919235965881785E-2</v>
      </c>
      <c r="M1381" s="57">
        <v>382</v>
      </c>
      <c r="N1381" s="57">
        <f>'[10]Marketshare 2018'!$NG$24</f>
        <v>211657575</v>
      </c>
      <c r="O1381" s="60">
        <f t="shared" si="112"/>
        <v>3.9352254072535064E-2</v>
      </c>
      <c r="P1381" s="57">
        <f>'[10]Marketshare 2018'!$NG$77</f>
        <v>5175532.26</v>
      </c>
      <c r="Q1381" s="59">
        <f t="shared" si="108"/>
        <v>0.27169315343426759</v>
      </c>
      <c r="R1381" s="54">
        <v>1094311.8799999999</v>
      </c>
      <c r="S1381" s="61">
        <f t="shared" si="113"/>
        <v>5.6856596856137198E-2</v>
      </c>
      <c r="T1381" s="4">
        <v>5306</v>
      </c>
      <c r="U1381" s="62">
        <f>[9]Data!$AG$1376</f>
        <v>344450.22</v>
      </c>
      <c r="V1381" s="71">
        <f>[9]Data!$AH$1376</f>
        <v>8911730.9399999902</v>
      </c>
      <c r="W1381" s="51">
        <v>2737</v>
      </c>
      <c r="X1381" s="57">
        <f>'[11]From Apr 2023'!$NG$10</f>
        <v>193551963.42999998</v>
      </c>
      <c r="Y1381" s="61">
        <f t="shared" si="114"/>
        <v>8.8365791796768178E-2</v>
      </c>
      <c r="Z1381" s="57">
        <f>'[11]From Apr 2023'!$NG$18</f>
        <v>2228136.3099999996</v>
      </c>
      <c r="AA1381" s="59">
        <f t="shared" si="109"/>
        <v>7.6745499262469902E-2</v>
      </c>
    </row>
    <row r="1382" spans="1:27" ht="13" x14ac:dyDescent="0.3">
      <c r="A1382" s="52">
        <v>45774</v>
      </c>
      <c r="B1382" s="86">
        <f t="shared" si="105"/>
        <v>28403073.040199995</v>
      </c>
      <c r="C1382" s="53">
        <f t="shared" si="106"/>
        <v>0.15191618598025092</v>
      </c>
      <c r="D1382" s="54">
        <f>[9]Data!$AJ$1377</f>
        <v>26007374.699999996</v>
      </c>
      <c r="E1382" s="71">
        <f>[9]Data!$I$1377</f>
        <v>14659365.719999999</v>
      </c>
      <c r="F1382" s="55"/>
      <c r="G1382" s="53">
        <f t="shared" si="110"/>
        <v>0.45974285678329707</v>
      </c>
      <c r="H1382" s="56">
        <v>8019</v>
      </c>
      <c r="I1382" s="57">
        <f>'[10]Marketshare 2018'!$NH$13</f>
        <v>2475908235.8499994</v>
      </c>
      <c r="J1382" s="58">
        <f t="shared" si="111"/>
        <v>0.12289412431074598</v>
      </c>
      <c r="K1382" s="57">
        <f>'[10]Marketshare 2018'!$NH$67</f>
        <v>10175483.680199999</v>
      </c>
      <c r="L1382" s="59">
        <f t="shared" si="107"/>
        <v>4.5664426549793059E-2</v>
      </c>
      <c r="M1382" s="57">
        <v>382</v>
      </c>
      <c r="N1382" s="57">
        <f>'[10]Marketshare 2018'!$NH$24</f>
        <v>226621715</v>
      </c>
      <c r="O1382" s="60">
        <f t="shared" si="112"/>
        <v>3.1107056944392308E-2</v>
      </c>
      <c r="P1382" s="57">
        <f>'[10]Marketshare 2018'!$NH$77</f>
        <v>4458201.3</v>
      </c>
      <c r="Q1382" s="59">
        <f t="shared" si="108"/>
        <v>0.2185826278827693</v>
      </c>
      <c r="R1382" s="54">
        <v>1190264.51</v>
      </c>
      <c r="S1382" s="61">
        <f t="shared" si="113"/>
        <v>6.0589612024520401E-2</v>
      </c>
      <c r="T1382" s="4">
        <v>5306</v>
      </c>
      <c r="U1382" s="62">
        <f>[9]Data!$AG$1377</f>
        <v>437153.14</v>
      </c>
      <c r="V1382" s="71">
        <f>[9]Data!$AH$1377</f>
        <v>9720591.3299999982</v>
      </c>
      <c r="W1382" s="51">
        <v>2737</v>
      </c>
      <c r="X1382" s="57">
        <f>'[11]From Apr 2023'!$NH$10</f>
        <v>211395052.31999999</v>
      </c>
      <c r="Y1382" s="61">
        <f t="shared" si="114"/>
        <v>0.18498303552707718</v>
      </c>
      <c r="Z1382" s="57">
        <f>'[11]From Apr 2023'!$NH$18</f>
        <v>2421379.08</v>
      </c>
      <c r="AA1382" s="59">
        <f t="shared" si="109"/>
        <v>7.6361896945270957E-2</v>
      </c>
    </row>
    <row r="1383" spans="1:27" ht="13" x14ac:dyDescent="0.3">
      <c r="A1383" s="52">
        <v>45781</v>
      </c>
      <c r="B1383" s="44">
        <f t="shared" ref="B1383:B1403" si="115">+K1383+P1383+R1383+U1383+V1383+Z1383</f>
        <v>27962959.556299992</v>
      </c>
      <c r="C1383" s="53">
        <f t="shared" ref="C1383:C1403" si="116">(B1383/B1330)-1</f>
        <v>0.16833812793409164</v>
      </c>
      <c r="D1383" s="54">
        <f>[9]Data!$AJ$1378</f>
        <v>25206345.279999994</v>
      </c>
      <c r="E1383" s="71">
        <f>[9]Data!$I$1378</f>
        <v>14124790.859999999</v>
      </c>
      <c r="F1383" s="55"/>
      <c r="G1383" s="53">
        <f t="shared" ref="G1383:G1403" si="117">(E1383/E1330)-1</f>
        <v>9.4953988704851833E-2</v>
      </c>
      <c r="H1383" s="56">
        <v>8019</v>
      </c>
      <c r="I1383" s="57">
        <f>'[10]Marketshare 2018'!$NI$13</f>
        <v>2495568987.5700002</v>
      </c>
      <c r="J1383" s="58">
        <f t="shared" ref="J1383:J1403" si="118">(I1383/I1330)-1</f>
        <v>7.0342646290203703E-2</v>
      </c>
      <c r="K1383" s="57">
        <f>'[10]Marketshare 2018'!$NI$67</f>
        <v>9597274.6562999971</v>
      </c>
      <c r="L1383" s="59">
        <f t="shared" ref="L1383:L1403" si="119">(K1383/0.09)/I1383</f>
        <v>4.2730289405397116E-2</v>
      </c>
      <c r="M1383" s="57">
        <v>382</v>
      </c>
      <c r="N1383" s="57">
        <f>'[10]Marketshare 2018'!$NI$24</f>
        <v>235533275</v>
      </c>
      <c r="O1383" s="60">
        <f t="shared" ref="O1383:O1403" si="120">(N1383/N1330)-1</f>
        <v>1.0111113250652615E-2</v>
      </c>
      <c r="P1383" s="57">
        <f>'[10]Marketshare 2018'!$NI$77</f>
        <v>4527188.37</v>
      </c>
      <c r="Q1383" s="59">
        <f t="shared" ref="Q1383:Q1403" si="121">(P1383/0.09)/N1383</f>
        <v>0.21356682192781465</v>
      </c>
      <c r="R1383" s="54">
        <v>1161864.2399999998</v>
      </c>
      <c r="S1383" s="61">
        <f t="shared" ref="S1383:S1403" si="122">(R1383/R1330)-1</f>
        <v>-9.5844048710066465E-2</v>
      </c>
      <c r="T1383" s="4">
        <v>5306</v>
      </c>
      <c r="U1383" s="62">
        <f>[9]Data!$AG$1378</f>
        <v>375269.38</v>
      </c>
      <c r="V1383" s="71">
        <f>[9]Data!$AH$1378</f>
        <v>9544420.7999999952</v>
      </c>
      <c r="W1383" s="51">
        <v>2737</v>
      </c>
      <c r="X1383" s="57">
        <f>'[11]From Apr 2023'!$NI$10</f>
        <v>240642289.65000001</v>
      </c>
      <c r="Y1383" s="61">
        <f t="shared" ref="Y1383:Y1403" si="123">(X1383/X1330)-1</f>
        <v>0.16652075431253244</v>
      </c>
      <c r="Z1383" s="57">
        <f>'[11]From Apr 2023'!$NI$18</f>
        <v>2756942.11</v>
      </c>
      <c r="AA1383" s="59">
        <f t="shared" ref="AA1383:AA1403" si="124">(Z1383/0.15)/X1383</f>
        <v>7.6377323758840265E-2</v>
      </c>
    </row>
    <row r="1384" spans="1:27" ht="13" x14ac:dyDescent="0.3">
      <c r="A1384" s="52">
        <v>45788</v>
      </c>
      <c r="B1384" s="44">
        <f t="shared" si="115"/>
        <v>23685982.004800003</v>
      </c>
      <c r="C1384" s="53">
        <f t="shared" si="116"/>
        <v>-9.7802737522361349E-2</v>
      </c>
      <c r="D1384" s="54">
        <f>[9]Data!$AJ$1379</f>
        <v>21276768.329999998</v>
      </c>
      <c r="E1384" s="71">
        <f>[9]Data!$I$1379</f>
        <v>13000488.499999998</v>
      </c>
      <c r="F1384" s="55"/>
      <c r="G1384" s="53">
        <f t="shared" si="117"/>
        <v>-9.665966259101999E-2</v>
      </c>
      <c r="H1384" s="56">
        <v>8019</v>
      </c>
      <c r="I1384" s="57">
        <f>'[10]Marketshare 2018'!$NJ$13</f>
        <v>1997039776.3</v>
      </c>
      <c r="J1384" s="58">
        <f t="shared" si="118"/>
        <v>-0.19050125080537261</v>
      </c>
      <c r="K1384" s="57">
        <f>'[10]Marketshare 2018'!$NJ$67</f>
        <v>8002109.3147999998</v>
      </c>
      <c r="L1384" s="59">
        <f t="shared" si="119"/>
        <v>4.4522060489316652E-2</v>
      </c>
      <c r="M1384" s="57">
        <v>382</v>
      </c>
      <c r="N1384" s="57">
        <f>'[10]Marketshare 2018'!$NJ$24</f>
        <v>224248505</v>
      </c>
      <c r="O1384" s="60">
        <f t="shared" si="120"/>
        <v>-0.120414541878343</v>
      </c>
      <c r="P1384" s="57">
        <f>'[10]Marketshare 2018'!$NJ$77</f>
        <v>4982774.3999999994</v>
      </c>
      <c r="Q1384" s="59">
        <f t="shared" si="121"/>
        <v>0.24688753220450674</v>
      </c>
      <c r="R1384" s="54">
        <v>986878.25</v>
      </c>
      <c r="S1384" s="61">
        <f t="shared" si="122"/>
        <v>-0.32690450562143636</v>
      </c>
      <c r="T1384" s="4">
        <v>5306</v>
      </c>
      <c r="U1384" s="62">
        <f>[9]Data!$AG$1379</f>
        <v>732753.66</v>
      </c>
      <c r="V1384" s="71">
        <f>[9]Data!$AH$1379</f>
        <v>6556647.9200000018</v>
      </c>
      <c r="W1384" s="51">
        <v>2737</v>
      </c>
      <c r="X1384" s="57">
        <f>'[11]From Apr 2023'!$NJ$10</f>
        <v>211661126.88</v>
      </c>
      <c r="Y1384" s="61">
        <f t="shared" si="123"/>
        <v>-7.5073580171668319E-2</v>
      </c>
      <c r="Z1384" s="57">
        <f>'[11]From Apr 2023'!$NJ$18</f>
        <v>2424818.46</v>
      </c>
      <c r="AA1384" s="59">
        <f t="shared" si="124"/>
        <v>7.6374233843916506E-2</v>
      </c>
    </row>
    <row r="1385" spans="1:27" ht="13" x14ac:dyDescent="0.3">
      <c r="A1385" s="52">
        <v>45795</v>
      </c>
      <c r="B1385" s="44">
        <f t="shared" si="115"/>
        <v>25998350.558299981</v>
      </c>
      <c r="C1385" s="53">
        <f t="shared" si="116"/>
        <v>5.0348107293557876E-2</v>
      </c>
      <c r="D1385" s="54">
        <f>[9]Data!$AJ$1380</f>
        <v>23836147.30999998</v>
      </c>
      <c r="E1385" s="71">
        <f>[9]Data!$I$1380</f>
        <v>12117626.630000001</v>
      </c>
      <c r="F1385" s="55"/>
      <c r="G1385" s="53">
        <f t="shared" si="117"/>
        <v>-5.0680382931389878E-2</v>
      </c>
      <c r="H1385" s="56">
        <v>8019</v>
      </c>
      <c r="I1385" s="57">
        <f>'[10]Marketshare 2018'!$NK$13</f>
        <v>2172294563.8700004</v>
      </c>
      <c r="J1385" s="58">
        <f t="shared" si="118"/>
        <v>-1.3980553937879336E-2</v>
      </c>
      <c r="K1385" s="57">
        <f>'[10]Marketshare 2018'!$NK$67</f>
        <v>7010052.2882999992</v>
      </c>
      <c r="L1385" s="59">
        <f t="shared" si="119"/>
        <v>3.5855850843376343E-2</v>
      </c>
      <c r="M1385" s="57">
        <v>382</v>
      </c>
      <c r="N1385" s="57">
        <f>'[10]Marketshare 2018'!$NK$24</f>
        <v>220607930</v>
      </c>
      <c r="O1385" s="60">
        <f t="shared" si="120"/>
        <v>-5.0501559041056576E-2</v>
      </c>
      <c r="P1385" s="57">
        <f>'[10]Marketshare 2018'!$NK$77</f>
        <v>5089959.45</v>
      </c>
      <c r="Q1385" s="59">
        <f t="shared" si="121"/>
        <v>0.25636025413954977</v>
      </c>
      <c r="R1385" s="54">
        <v>1035595.79</v>
      </c>
      <c r="S1385" s="61">
        <f t="shared" si="122"/>
        <v>-0.13674092650465286</v>
      </c>
      <c r="T1385" s="4">
        <v>5306</v>
      </c>
      <c r="U1385" s="62">
        <f>[9]Data!$AG$1380</f>
        <v>365344.17</v>
      </c>
      <c r="V1385" s="71">
        <f>[9]Data!$AH$1380</f>
        <v>10317580.719999982</v>
      </c>
      <c r="W1385" s="51">
        <v>2737</v>
      </c>
      <c r="X1385" s="57">
        <f>'[11]From Apr 2023'!$NK$10</f>
        <v>192079557.53999999</v>
      </c>
      <c r="Y1385" s="61">
        <f t="shared" si="123"/>
        <v>3.458172319359254E-2</v>
      </c>
      <c r="Z1385" s="57">
        <f>'[11]From Apr 2023'!$NK$18</f>
        <v>2179818.14</v>
      </c>
      <c r="AA1385" s="59">
        <f t="shared" si="124"/>
        <v>7.5656780552022379E-2</v>
      </c>
    </row>
    <row r="1386" spans="1:27" ht="13" x14ac:dyDescent="0.3">
      <c r="A1386" s="52">
        <v>45802</v>
      </c>
      <c r="B1386" s="44">
        <f t="shared" si="115"/>
        <v>24638538.749099996</v>
      </c>
      <c r="C1386" s="53">
        <f t="shared" si="116"/>
        <v>0.13419718800548353</v>
      </c>
      <c r="D1386" s="54">
        <f>[9]Data!$AJ$1381</f>
        <v>22361954.149999991</v>
      </c>
      <c r="E1386" s="71">
        <f>[9]Data!$I$1381</f>
        <v>12904047.669999998</v>
      </c>
      <c r="F1386" s="55"/>
      <c r="G1386" s="53">
        <f t="shared" si="117"/>
        <v>-8.3097331956677123E-2</v>
      </c>
      <c r="H1386" s="56">
        <v>8019</v>
      </c>
      <c r="I1386" s="57">
        <f>'[10]Marketshare 2018'!$NL$13</f>
        <v>2122290369.77</v>
      </c>
      <c r="J1386" s="58">
        <f t="shared" si="118"/>
        <v>2.5448681642226578E-2</v>
      </c>
      <c r="K1386" s="57">
        <f>'[10]Marketshare 2018'!$NL$67</f>
        <v>7818577.4241000004</v>
      </c>
      <c r="L1386" s="59">
        <f t="shared" si="119"/>
        <v>4.0933645898518001E-2</v>
      </c>
      <c r="M1386" s="57">
        <v>382</v>
      </c>
      <c r="N1386" s="57">
        <f>'[10]Marketshare 2018'!$NL$24</f>
        <v>227208610</v>
      </c>
      <c r="O1386" s="60">
        <f t="shared" si="120"/>
        <v>-6.6155466440442678E-2</v>
      </c>
      <c r="P1386" s="57">
        <f>'[10]Marketshare 2018'!$NL$77</f>
        <v>5060654.3250000002</v>
      </c>
      <c r="Q1386" s="59">
        <f t="shared" si="121"/>
        <v>0.24747958495058794</v>
      </c>
      <c r="R1386" s="54">
        <f>[9]Data!$AF$1381</f>
        <v>1132399.5599999998</v>
      </c>
      <c r="S1386" s="61">
        <f t="shared" si="122"/>
        <v>2.2227794146207236E-2</v>
      </c>
      <c r="T1386" s="4">
        <v>5306</v>
      </c>
      <c r="U1386" s="62">
        <f>[9]Data!$AG$1381</f>
        <v>668082.18000000005</v>
      </c>
      <c r="V1386" s="71">
        <f>[9]Data!$AH$1381</f>
        <v>7657424.7399999946</v>
      </c>
      <c r="W1386" s="51">
        <v>2737</v>
      </c>
      <c r="X1386" s="57">
        <f>'[11]From Apr 2023'!$NL$10</f>
        <v>199400038.58000001</v>
      </c>
      <c r="Y1386" s="61">
        <f t="shared" si="123"/>
        <v>0.14411530798812899</v>
      </c>
      <c r="Z1386" s="57">
        <f>'[11]From Apr 2023'!$NL$18</f>
        <v>2301400.52</v>
      </c>
      <c r="AA1386" s="59">
        <f t="shared" si="124"/>
        <v>7.6944168329123971E-2</v>
      </c>
    </row>
    <row r="1387" spans="1:27" ht="13" x14ac:dyDescent="0.3">
      <c r="A1387" s="52">
        <v>45809</v>
      </c>
      <c r="B1387" s="44">
        <f t="shared" si="115"/>
        <v>26353400.54480001</v>
      </c>
      <c r="C1387" s="53">
        <f t="shared" si="116"/>
        <v>5.7493701170124201E-2</v>
      </c>
      <c r="D1387" s="54">
        <f>[9]Data!$AJ$1382</f>
        <v>23542545.620000012</v>
      </c>
      <c r="E1387" s="71">
        <f>[9]Data!$I$1382</f>
        <v>14804221.93</v>
      </c>
      <c r="F1387" s="55"/>
      <c r="G1387" s="53">
        <f t="shared" si="117"/>
        <v>7.0284220478954218E-2</v>
      </c>
      <c r="H1387" s="56">
        <v>8019</v>
      </c>
      <c r="I1387" s="57">
        <f>'[10]Marketshare 2018'!$NM$13</f>
        <v>2304457514.9699998</v>
      </c>
      <c r="J1387" s="58">
        <f t="shared" si="118"/>
        <v>1.5643525178171247E-2</v>
      </c>
      <c r="K1387" s="57">
        <f>'[10]Marketshare 2018'!$NM$67</f>
        <v>9255385.2797999978</v>
      </c>
      <c r="L1387" s="59">
        <f t="shared" si="119"/>
        <v>4.462551969474636E-2</v>
      </c>
      <c r="M1387" s="57">
        <v>382</v>
      </c>
      <c r="N1387" s="57">
        <f>'[10]Marketshare 2018'!$NM$24</f>
        <v>235010945</v>
      </c>
      <c r="O1387" s="60">
        <f t="shared" si="120"/>
        <v>2.3358306540193885E-2</v>
      </c>
      <c r="P1387" s="57">
        <f>'[10]Marketshare 2018'!$NM$77</f>
        <v>5548287.375</v>
      </c>
      <c r="Q1387" s="59">
        <f t="shared" si="121"/>
        <v>0.26231815501188677</v>
      </c>
      <c r="R1387" s="54">
        <f>[9]Data!$AF$1382</f>
        <v>1304276.32</v>
      </c>
      <c r="S1387" s="61">
        <f t="shared" si="122"/>
        <v>0.19427918256492505</v>
      </c>
      <c r="T1387" s="4">
        <v>5306</v>
      </c>
      <c r="U1387" s="62">
        <f>[9]Data!$AG$1382</f>
        <v>406172.92</v>
      </c>
      <c r="V1387" s="71">
        <f>[9]Data!$AH$1382</f>
        <v>7027874.4500000142</v>
      </c>
      <c r="W1387" s="51">
        <v>2737</v>
      </c>
      <c r="X1387" s="57">
        <f>'[11]From Apr 2023'!$NM$10</f>
        <v>242046363.00999999</v>
      </c>
      <c r="Y1387" s="61">
        <f t="shared" si="123"/>
        <v>0.26636889836820887</v>
      </c>
      <c r="Z1387" s="57">
        <f>'[11]From Apr 2023'!$NM$18</f>
        <v>2811404.2</v>
      </c>
      <c r="AA1387" s="59">
        <f t="shared" si="124"/>
        <v>7.7434316440823062E-2</v>
      </c>
    </row>
    <row r="1388" spans="1:27" ht="13" x14ac:dyDescent="0.3">
      <c r="A1388" s="52">
        <v>45816</v>
      </c>
      <c r="B1388" s="44">
        <f t="shared" si="115"/>
        <v>23934846.322899997</v>
      </c>
      <c r="C1388" s="53">
        <f t="shared" si="116"/>
        <v>-0.11008194789968173</v>
      </c>
      <c r="D1388" s="54">
        <f>[9]Data!$AJ$1383</f>
        <v>21431795.309999999</v>
      </c>
      <c r="E1388" s="71">
        <f>[9]Data!$I$1383</f>
        <v>11043493.559999999</v>
      </c>
      <c r="F1388" s="55"/>
      <c r="G1388" s="53">
        <f t="shared" si="117"/>
        <v>-0.22159898815351364</v>
      </c>
      <c r="H1388" s="56">
        <v>8019</v>
      </c>
      <c r="I1388" s="57">
        <f>'[10]Marketshare 2018'!$NN$13</f>
        <v>2240146054.8499999</v>
      </c>
      <c r="J1388" s="58">
        <f t="shared" si="118"/>
        <v>-5.7178976999633369E-2</v>
      </c>
      <c r="K1388" s="57">
        <f>'[10]Marketshare 2018'!$NN$67</f>
        <v>7470299.8179000001</v>
      </c>
      <c r="L1388" s="59">
        <f t="shared" si="119"/>
        <v>3.7052642674925008E-2</v>
      </c>
      <c r="M1388" s="57">
        <v>382</v>
      </c>
      <c r="N1388" s="57">
        <f>'[10]Marketshare 2018'!$NN$24</f>
        <v>216136005</v>
      </c>
      <c r="O1388" s="60">
        <f t="shared" si="120"/>
        <v>-3.5431198428599431E-2</v>
      </c>
      <c r="P1388" s="57">
        <f>'[10]Marketshare 2018'!$NN$77</f>
        <v>3555350.3249999997</v>
      </c>
      <c r="Q1388" s="59">
        <f t="shared" si="121"/>
        <v>0.18277330748294343</v>
      </c>
      <c r="R1388" s="54">
        <f>[9]Data!$AF$1383</f>
        <v>1232367.96</v>
      </c>
      <c r="S1388" s="61">
        <f t="shared" si="122"/>
        <v>-0.13212698241938892</v>
      </c>
      <c r="T1388" s="4">
        <v>5306</v>
      </c>
      <c r="U1388" s="62">
        <f>[9]Data!$AG$1383</f>
        <v>418819.51</v>
      </c>
      <c r="V1388" s="71">
        <f>[9]Data!$AH$1383</f>
        <v>8737114.2800000012</v>
      </c>
      <c r="W1388" s="51">
        <v>2737</v>
      </c>
      <c r="X1388" s="57">
        <f>'[11]From Apr 2023'!$NN$10</f>
        <v>227036912.20999998</v>
      </c>
      <c r="Y1388" s="61">
        <f t="shared" si="123"/>
        <v>1.1396671434980021E-3</v>
      </c>
      <c r="Z1388" s="57">
        <f>'[11]From Apr 2023'!$NN$18</f>
        <v>2520894.4300000002</v>
      </c>
      <c r="AA1388" s="59">
        <f t="shared" si="124"/>
        <v>7.4023041905722495E-2</v>
      </c>
    </row>
    <row r="1389" spans="1:27" ht="13" x14ac:dyDescent="0.3">
      <c r="A1389" s="52">
        <v>45823</v>
      </c>
      <c r="B1389" s="44">
        <f t="shared" si="115"/>
        <v>24741059.854999974</v>
      </c>
      <c r="C1389" s="53">
        <f t="shared" si="116"/>
        <v>8.8294506949073481E-2</v>
      </c>
      <c r="D1389" s="54">
        <f>[9]Data!$AJ$1384</f>
        <v>22459720.289999977</v>
      </c>
      <c r="E1389" s="71">
        <f>[9]Data!$I$1384</f>
        <v>12379018.909999998</v>
      </c>
      <c r="F1389" s="55"/>
      <c r="G1389" s="53">
        <f t="shared" si="117"/>
        <v>-4.3433824993738712E-2</v>
      </c>
      <c r="H1389" s="56">
        <v>8019</v>
      </c>
      <c r="I1389" s="57">
        <f>'[10]Marketshare 2018'!$NO$13</f>
        <v>2244641578.1500001</v>
      </c>
      <c r="J1389" s="58">
        <f t="shared" si="118"/>
        <v>6.2553200968396006E-4</v>
      </c>
      <c r="K1389" s="57">
        <f>'[10]Marketshare 2018'!$NO$67</f>
        <v>7931816.2349999994</v>
      </c>
      <c r="L1389" s="59">
        <f t="shared" si="119"/>
        <v>3.9262968465832521E-2</v>
      </c>
      <c r="M1389" s="57">
        <v>382</v>
      </c>
      <c r="N1389" s="57">
        <f>'[10]Marketshare 2018'!$NO$24</f>
        <v>213552220</v>
      </c>
      <c r="O1389" s="60">
        <f t="shared" si="120"/>
        <v>-3.7840651217640464E-2</v>
      </c>
      <c r="P1389" s="57">
        <f>'[10]Marketshare 2018'!$NO$77</f>
        <v>4447202.67</v>
      </c>
      <c r="Q1389" s="59">
        <f t="shared" si="121"/>
        <v>0.23138772802268223</v>
      </c>
      <c r="R1389" s="54">
        <f>[9]Data!$AF$1384</f>
        <v>1024547.73</v>
      </c>
      <c r="S1389" s="61">
        <f t="shared" si="122"/>
        <v>-0.12633542618480731</v>
      </c>
      <c r="T1389" s="4">
        <v>5306</v>
      </c>
      <c r="U1389" s="62">
        <f>[9]Data!$AG$1384</f>
        <v>618098.27</v>
      </c>
      <c r="V1389" s="71">
        <f>[9]Data!$AH$1384</f>
        <v>8438055.3799999766</v>
      </c>
      <c r="W1389" s="51">
        <v>2737</v>
      </c>
      <c r="X1389" s="57">
        <f>'[11]From Apr 2023'!$NO$10</f>
        <v>198193531.30000001</v>
      </c>
      <c r="Y1389" s="61">
        <f t="shared" si="123"/>
        <v>-5.1069830536906613E-2</v>
      </c>
      <c r="Z1389" s="57">
        <f>'[11]From Apr 2023'!$NO$18</f>
        <v>2281339.5699999998</v>
      </c>
      <c r="AA1389" s="59">
        <f t="shared" si="124"/>
        <v>7.6737774269965114E-2</v>
      </c>
    </row>
    <row r="1390" spans="1:27" ht="13" x14ac:dyDescent="0.3">
      <c r="A1390" s="52">
        <v>45830</v>
      </c>
      <c r="B1390" s="44">
        <f t="shared" si="115"/>
        <v>25475363.672100015</v>
      </c>
      <c r="C1390" s="53">
        <f t="shared" si="116"/>
        <v>0.28472557784425923</v>
      </c>
      <c r="D1390" s="54">
        <f>[9]Data!$AJ$1385</f>
        <v>23412118.140000015</v>
      </c>
      <c r="E1390" s="71">
        <f>[9]Data!$I$1385</f>
        <v>11970064.82</v>
      </c>
      <c r="F1390" s="55"/>
      <c r="G1390" s="53">
        <f t="shared" si="117"/>
        <v>-0.10437436998886196</v>
      </c>
      <c r="H1390" s="56">
        <v>8019</v>
      </c>
      <c r="I1390" s="57">
        <f>'[10]Marketshare 2018'!$NP$13</f>
        <v>2305527318.6600003</v>
      </c>
      <c r="J1390" s="58">
        <f t="shared" si="118"/>
        <v>2.6635680407138818E-2</v>
      </c>
      <c r="K1390" s="57">
        <f>'[10]Marketshare 2018'!$NP$67</f>
        <v>7315160.3720999993</v>
      </c>
      <c r="L1390" s="59">
        <f t="shared" si="119"/>
        <v>3.5254216695745182E-2</v>
      </c>
      <c r="M1390" s="57">
        <v>382</v>
      </c>
      <c r="N1390" s="57">
        <f>'[10]Marketshare 2018'!$NP$24</f>
        <v>213080830</v>
      </c>
      <c r="O1390" s="60">
        <f t="shared" si="120"/>
        <v>-5.4175328258652455E-2</v>
      </c>
      <c r="P1390" s="57">
        <f>'[10]Marketshare 2018'!$NP$77</f>
        <v>4632766.2</v>
      </c>
      <c r="Q1390" s="59">
        <f t="shared" si="121"/>
        <v>0.24157583767624713</v>
      </c>
      <c r="R1390" s="54">
        <f>[9]Data!$AF$1385</f>
        <v>946436.24</v>
      </c>
      <c r="S1390" s="61">
        <f t="shared" si="122"/>
        <v>-2.4077165235463216E-3</v>
      </c>
      <c r="T1390" s="4">
        <v>5306</v>
      </c>
      <c r="U1390" s="62">
        <f>[9]Data!$AG$1385</f>
        <v>282419.83</v>
      </c>
      <c r="V1390" s="71">
        <f>[9]Data!$AH$1385</f>
        <v>10213197.250000015</v>
      </c>
      <c r="W1390" s="51">
        <v>2737</v>
      </c>
      <c r="X1390" s="57">
        <f>'[11]From Apr 2023'!$NP$10</f>
        <v>183621739.76999998</v>
      </c>
      <c r="Y1390" s="61">
        <f t="shared" si="123"/>
        <v>-7.3942274716298773E-4</v>
      </c>
      <c r="Z1390" s="57">
        <f>'[11]From Apr 2023'!$NP$18</f>
        <v>2085383.7799999998</v>
      </c>
      <c r="AA1390" s="59">
        <f t="shared" si="124"/>
        <v>7.5713031315068319E-2</v>
      </c>
    </row>
    <row r="1391" spans="1:27" ht="13" x14ac:dyDescent="0.3">
      <c r="A1391" s="52">
        <v>45837</v>
      </c>
      <c r="B1391" s="44">
        <f t="shared" si="115"/>
        <v>31285553.042699985</v>
      </c>
      <c r="C1391" s="53">
        <f t="shared" si="116"/>
        <v>0.30424019989919393</v>
      </c>
      <c r="D1391" s="54">
        <f>[9]Data!$AJ$1386</f>
        <v>28552047.379999988</v>
      </c>
      <c r="E1391" s="71">
        <f>[9]Data!$I$1386</f>
        <v>14717848.959999999</v>
      </c>
      <c r="F1391" s="55"/>
      <c r="G1391" s="53">
        <f t="shared" si="117"/>
        <v>0.17147014297857033</v>
      </c>
      <c r="H1391" s="56">
        <v>8019</v>
      </c>
      <c r="I1391" s="57">
        <f>'[10]Marketshare 2018'!$NQ$13</f>
        <v>2389105821.5399995</v>
      </c>
      <c r="J1391" s="58">
        <f t="shared" si="118"/>
        <v>7.1304099865345805E-2</v>
      </c>
      <c r="K1391" s="57">
        <f>'[10]Marketshare 2018'!$NQ$67</f>
        <v>10334898.452699998</v>
      </c>
      <c r="L1391" s="59">
        <f t="shared" si="119"/>
        <v>4.8064930399767732E-2</v>
      </c>
      <c r="M1391" s="57">
        <v>382</v>
      </c>
      <c r="N1391" s="57">
        <f>'[10]Marketshare 2018'!$NQ$24</f>
        <v>220944145</v>
      </c>
      <c r="O1391" s="60">
        <f t="shared" si="120"/>
        <v>2.0696291773778297E-2</v>
      </c>
      <c r="P1391" s="57">
        <f>'[10]Marketshare 2018'!$NQ$77</f>
        <v>4382950.5</v>
      </c>
      <c r="Q1391" s="59">
        <f t="shared" si="121"/>
        <v>0.22041520946391224</v>
      </c>
      <c r="R1391" s="54">
        <f>[9]Data!$AF$1386</f>
        <v>1224903.0799999998</v>
      </c>
      <c r="S1391" s="61">
        <f t="shared" si="122"/>
        <v>0.11902408701284295</v>
      </c>
      <c r="T1391" s="4">
        <v>5306</v>
      </c>
      <c r="U1391" s="62">
        <f>[9]Data!$AG$1386</f>
        <v>358633.71</v>
      </c>
      <c r="V1391" s="71">
        <f>[9]Data!$AH$1386</f>
        <v>12250661.629999988</v>
      </c>
      <c r="W1391" s="51">
        <v>2737</v>
      </c>
      <c r="X1391" s="57">
        <f>'[11]From Apr 2023'!$NQ$10</f>
        <v>235615159.59999999</v>
      </c>
      <c r="Y1391" s="61">
        <f t="shared" si="123"/>
        <v>0.37113985705744534</v>
      </c>
      <c r="Z1391" s="57">
        <f>'[11]From Apr 2023'!$NQ$18</f>
        <v>2733505.67</v>
      </c>
      <c r="AA1391" s="59">
        <f t="shared" si="124"/>
        <v>7.7343797250868124E-2</v>
      </c>
    </row>
    <row r="1392" spans="1:27" ht="13" x14ac:dyDescent="0.3">
      <c r="A1392" s="52">
        <v>45844</v>
      </c>
      <c r="B1392" s="44">
        <f t="shared" si="115"/>
        <v>32951464.76350002</v>
      </c>
      <c r="C1392" s="53">
        <f t="shared" si="116"/>
        <v>0.27382074135275891</v>
      </c>
      <c r="D1392" s="54">
        <f>[9]Data!$AJ$1387</f>
        <v>30113374.710000023</v>
      </c>
      <c r="E1392" s="71">
        <f>[9]Data!$I$1387</f>
        <v>13342077.000000002</v>
      </c>
      <c r="F1392" s="55"/>
      <c r="G1392" s="53">
        <f t="shared" si="117"/>
        <v>0.12976420283948209</v>
      </c>
      <c r="H1392" s="56">
        <v>8019</v>
      </c>
      <c r="I1392" s="57">
        <f>'[10]Marketshare 2018'!$NR$13</f>
        <v>2384226098.6300001</v>
      </c>
      <c r="J1392" s="58">
        <f t="shared" si="118"/>
        <v>-6.9573100230875706E-2</v>
      </c>
      <c r="K1392" s="57">
        <f>'[10]Marketshare 2018'!$NR$67</f>
        <v>8674801.2585000005</v>
      </c>
      <c r="L1392" s="59">
        <f t="shared" si="119"/>
        <v>4.0426820554218722E-2</v>
      </c>
      <c r="M1392" s="57">
        <v>382</v>
      </c>
      <c r="N1392" s="57">
        <f>'[10]Marketshare 2018'!$NR$24</f>
        <v>239556670</v>
      </c>
      <c r="O1392" s="60">
        <f t="shared" si="120"/>
        <v>-6.1676218331817578E-2</v>
      </c>
      <c r="P1392" s="57">
        <f>'[10]Marketshare 2018'!$NR$77</f>
        <v>4652076.8250000002</v>
      </c>
      <c r="Q1392" s="59">
        <f t="shared" si="121"/>
        <v>0.2157725038505503</v>
      </c>
      <c r="R1392" s="54">
        <f>[9]Data!$AF$1387</f>
        <v>1249612.08</v>
      </c>
      <c r="S1392" s="61">
        <f t="shared" si="122"/>
        <v>-0.15146153192863698</v>
      </c>
      <c r="T1392" s="4">
        <v>5306</v>
      </c>
      <c r="U1392" s="62">
        <f>[9]Data!$AG$1387</f>
        <v>584941.52</v>
      </c>
      <c r="V1392" s="71">
        <f>[9]Data!$AH$1387</f>
        <v>14936744.11000002</v>
      </c>
      <c r="W1392" s="51">
        <v>2737</v>
      </c>
      <c r="X1392" s="57">
        <f>'[11]From Apr 2023'!$NR$10</f>
        <v>249120155.31</v>
      </c>
      <c r="Y1392" s="61">
        <f t="shared" si="123"/>
        <v>4.8085035515204044E-2</v>
      </c>
      <c r="Z1392" s="57">
        <f>'[11]From Apr 2023'!$NR$18</f>
        <v>2853288.9699999997</v>
      </c>
      <c r="AA1392" s="59">
        <f t="shared" si="124"/>
        <v>7.6356433075421656E-2</v>
      </c>
    </row>
    <row r="1393" spans="1:29" ht="13" x14ac:dyDescent="0.3">
      <c r="A1393" s="52">
        <v>45851</v>
      </c>
      <c r="B1393" s="44">
        <f t="shared" si="115"/>
        <v>25793090.38649999</v>
      </c>
      <c r="C1393" s="53">
        <f t="shared" si="116"/>
        <v>-0.18727091106554106</v>
      </c>
      <c r="D1393" s="54">
        <f>[9]Data!$AJ$1388</f>
        <v>23436030.169999987</v>
      </c>
      <c r="E1393" s="71">
        <f>[9]Data!$I$1388</f>
        <v>12515110.079999998</v>
      </c>
      <c r="F1393" s="55"/>
      <c r="G1393" s="53">
        <f t="shared" si="117"/>
        <v>-0.18536786445806963</v>
      </c>
      <c r="H1393" s="56">
        <v>8019</v>
      </c>
      <c r="I1393" s="57">
        <f>'[10]Marketshare 2018'!$NS$13</f>
        <v>2213590337.6100001</v>
      </c>
      <c r="J1393" s="58">
        <f t="shared" si="118"/>
        <v>-7.6727389722187511E-2</v>
      </c>
      <c r="K1393" s="57">
        <f>'[10]Marketshare 2018'!$NS$67</f>
        <v>8441891.4014999997</v>
      </c>
      <c r="L1393" s="59">
        <f t="shared" si="119"/>
        <v>4.2374052577078908E-2</v>
      </c>
      <c r="M1393" s="57">
        <v>382</v>
      </c>
      <c r="N1393" s="57">
        <f>'[10]Marketshare 2018'!$NS$24</f>
        <v>199876745</v>
      </c>
      <c r="O1393" s="60">
        <f t="shared" si="120"/>
        <v>-0.20707194407996854</v>
      </c>
      <c r="P1393" s="57">
        <f>'[10]Marketshare 2018'!$NS$77</f>
        <v>4072893.5249999999</v>
      </c>
      <c r="Q1393" s="59">
        <f t="shared" si="121"/>
        <v>0.22641139418194947</v>
      </c>
      <c r="R1393" s="54">
        <f>[9]Data!$AF$1388</f>
        <v>1031688.44</v>
      </c>
      <c r="S1393" s="61">
        <f t="shared" si="122"/>
        <v>-0.21284149839302502</v>
      </c>
      <c r="T1393" s="4">
        <v>5306</v>
      </c>
      <c r="U1393" s="62">
        <f>[9]Data!$AG$1388</f>
        <v>535311.34</v>
      </c>
      <c r="V1393" s="71">
        <f>[9]Data!$AH$1388</f>
        <v>9353920.3099999912</v>
      </c>
      <c r="W1393" s="51">
        <v>2737</v>
      </c>
      <c r="X1393" s="57">
        <f>'[11]From Apr 2023'!$NS$10</f>
        <v>206352393.36000001</v>
      </c>
      <c r="Y1393" s="61">
        <f t="shared" si="123"/>
        <v>-9.1986780608046215E-2</v>
      </c>
      <c r="Z1393" s="57">
        <f>'[11]From Apr 2023'!$NS$18</f>
        <v>2357385.3699999996</v>
      </c>
      <c r="AA1393" s="59">
        <f t="shared" si="124"/>
        <v>7.6160504905067331E-2</v>
      </c>
    </row>
    <row r="1394" spans="1:29" ht="13" x14ac:dyDescent="0.3">
      <c r="A1394" s="52">
        <v>45858</v>
      </c>
      <c r="B1394" s="44">
        <f t="shared" si="115"/>
        <v>23633300.822400004</v>
      </c>
      <c r="C1394" s="53">
        <f t="shared" si="116"/>
        <v>7.8234355825814283E-2</v>
      </c>
      <c r="D1394" s="54">
        <f>[9]Data!$AJ$1389</f>
        <v>21329702.220000006</v>
      </c>
      <c r="E1394" s="71">
        <f>[9]Data!$I$1389</f>
        <v>10866522.01</v>
      </c>
      <c r="F1394" s="55"/>
      <c r="G1394" s="53">
        <f t="shared" si="117"/>
        <v>-3.1265199133186705E-2</v>
      </c>
      <c r="H1394" s="56">
        <v>8019</v>
      </c>
      <c r="I1394" s="57">
        <f>'[10]Marketshare 2018'!$NT$13</f>
        <v>2203478278.79</v>
      </c>
      <c r="J1394" s="58">
        <f t="shared" si="118"/>
        <v>-0.11635015341641675</v>
      </c>
      <c r="K1394" s="57">
        <f>'[10]Marketshare 2018'!$NT$67</f>
        <v>7914088.8773999996</v>
      </c>
      <c r="L1394" s="59">
        <f t="shared" si="119"/>
        <v>3.9907051368025075E-2</v>
      </c>
      <c r="M1394" s="57">
        <v>382</v>
      </c>
      <c r="N1394" s="57">
        <f>'[10]Marketshare 2018'!$NT$24</f>
        <v>230040410</v>
      </c>
      <c r="O1394" s="60">
        <f t="shared" si="120"/>
        <v>7.0674888874160624E-2</v>
      </c>
      <c r="P1394" s="57">
        <f>'[10]Marketshare 2018'!$NT$77</f>
        <v>2952433.125</v>
      </c>
      <c r="Q1394" s="59">
        <f t="shared" si="121"/>
        <v>0.14260456456324347</v>
      </c>
      <c r="R1394" s="54">
        <f>[9]Data!$AF$1389</f>
        <v>949837.98</v>
      </c>
      <c r="S1394" s="61">
        <f t="shared" si="122"/>
        <v>-0.14354103829801845</v>
      </c>
      <c r="T1394" s="4">
        <v>5306</v>
      </c>
      <c r="U1394" s="62">
        <f>[9]Data!$AG$1389</f>
        <v>335046.99</v>
      </c>
      <c r="V1394" s="71">
        <f>[9]Data!$AH$1389</f>
        <v>9178295.2400000039</v>
      </c>
      <c r="W1394" s="51">
        <v>2737</v>
      </c>
      <c r="X1394" s="57">
        <f>'[11]From Apr 2023'!$NT$10</f>
        <v>205641082.31000003</v>
      </c>
      <c r="Y1394" s="61">
        <f t="shared" si="123"/>
        <v>7.8224615470297465E-2</v>
      </c>
      <c r="Z1394" s="57">
        <f>'[11]From Apr 2023'!$NT$18</f>
        <v>2303598.6100000003</v>
      </c>
      <c r="AA1394" s="59">
        <f t="shared" si="124"/>
        <v>7.4680233609721022E-2</v>
      </c>
    </row>
    <row r="1395" spans="1:29" ht="13" x14ac:dyDescent="0.3">
      <c r="A1395" s="52">
        <v>45865</v>
      </c>
      <c r="B1395" s="44">
        <f t="shared" si="115"/>
        <v>27932265.277699992</v>
      </c>
      <c r="C1395" s="53">
        <f t="shared" si="116"/>
        <v>0.25300949227665037</v>
      </c>
      <c r="D1395" s="54">
        <f>[9]Data!$AJ$1390</f>
        <v>25382624.409999989</v>
      </c>
      <c r="E1395" s="71">
        <f>[9]Data!$I$1390</f>
        <v>15040890.74</v>
      </c>
      <c r="F1395" s="55"/>
      <c r="G1395" s="53">
        <f t="shared" si="117"/>
        <v>0.17592921720634003</v>
      </c>
      <c r="H1395" s="56">
        <v>8019</v>
      </c>
      <c r="I1395" s="57">
        <f>'[10]Marketshare 2018'!$NU$13</f>
        <v>2321449959.46</v>
      </c>
      <c r="J1395" s="58">
        <f t="shared" si="118"/>
        <v>-7.4117317885269429E-3</v>
      </c>
      <c r="K1395" s="57">
        <f>'[10]Marketshare 2018'!$NU$67</f>
        <v>9277493.9877000004</v>
      </c>
      <c r="L1395" s="59">
        <f t="shared" si="119"/>
        <v>4.4404690314314821E-2</v>
      </c>
      <c r="M1395" s="57">
        <v>382</v>
      </c>
      <c r="N1395" s="57">
        <f>'[10]Marketshare 2018'!$NU$24</f>
        <v>234231731</v>
      </c>
      <c r="O1395" s="60">
        <f t="shared" si="120"/>
        <v>-8.0845371927993681E-2</v>
      </c>
      <c r="P1395" s="57">
        <f>'[10]Marketshare 2018'!$NU$77</f>
        <v>5757737.04</v>
      </c>
      <c r="Q1395" s="59">
        <f t="shared" si="121"/>
        <v>0.27312634256201607</v>
      </c>
      <c r="R1395" s="54">
        <f>[9]Data!$AF$1390</f>
        <v>1142374.78</v>
      </c>
      <c r="S1395" s="61">
        <f t="shared" si="122"/>
        <v>6.8188720835683725E-2</v>
      </c>
      <c r="T1395" s="4">
        <v>5306</v>
      </c>
      <c r="U1395" s="62">
        <f>[9]Data!$AG$1390</f>
        <v>574378.53</v>
      </c>
      <c r="V1395" s="71">
        <f>[9]Data!$AH$1390</f>
        <v>8624980.359999992</v>
      </c>
      <c r="W1395" s="51">
        <v>2737</v>
      </c>
      <c r="X1395" s="57">
        <f>'[11]From Apr 2023'!$NU$10</f>
        <v>225759237.58999997</v>
      </c>
      <c r="Y1395" s="61">
        <f t="shared" si="123"/>
        <v>0.22027866285871411</v>
      </c>
      <c r="Z1395" s="57">
        <f>'[11]From Apr 2023'!$NU$18</f>
        <v>2555300.58</v>
      </c>
      <c r="AA1395" s="59">
        <f t="shared" si="124"/>
        <v>7.5457985160889751E-2</v>
      </c>
    </row>
    <row r="1396" spans="1:29" ht="13" x14ac:dyDescent="0.3">
      <c r="A1396" s="52">
        <v>45872</v>
      </c>
      <c r="B1396" s="44">
        <f t="shared" si="115"/>
        <v>24576140.377099998</v>
      </c>
      <c r="C1396" s="53">
        <f t="shared" si="116"/>
        <v>-0.18199402131856435</v>
      </c>
      <c r="D1396" s="54">
        <f>[9]Data!$AJ$1391</f>
        <v>21581147.170000002</v>
      </c>
      <c r="E1396" s="71">
        <f>[9]Data!$I$1391</f>
        <v>11857129.130000001</v>
      </c>
      <c r="F1396" s="55"/>
      <c r="G1396" s="53">
        <f t="shared" si="117"/>
        <v>-0.25153578361946149</v>
      </c>
      <c r="H1396" s="56">
        <v>8019</v>
      </c>
      <c r="I1396" s="57">
        <f>'[10]Marketshare 2018'!$NV$13</f>
        <v>2297041521.9499998</v>
      </c>
      <c r="J1396" s="58">
        <f t="shared" si="118"/>
        <v>-0.14431041247295573</v>
      </c>
      <c r="K1396" s="57">
        <f>'[10]Marketshare 2018'!$NV$67</f>
        <v>9561243.0770999994</v>
      </c>
      <c r="L1396" s="59">
        <f t="shared" si="119"/>
        <v>4.6249070021082736E-2</v>
      </c>
      <c r="M1396" s="57">
        <v>382</v>
      </c>
      <c r="N1396" s="57">
        <f>'[10]Marketshare 2018'!$NV$24</f>
        <v>220859050</v>
      </c>
      <c r="O1396" s="60">
        <f t="shared" si="120"/>
        <v>-0.12740324919431334</v>
      </c>
      <c r="P1396" s="57">
        <f>'[10]Marketshare 2018'!$NV$77</f>
        <v>2295886.0499999998</v>
      </c>
      <c r="Q1396" s="59">
        <f t="shared" si="121"/>
        <v>0.11550282861399612</v>
      </c>
      <c r="R1396" s="54">
        <f>[9]Data!$AF$1391</f>
        <v>1194415.5</v>
      </c>
      <c r="S1396" s="61">
        <f t="shared" si="122"/>
        <v>-7.9173335968931613E-2</v>
      </c>
      <c r="T1396" s="4">
        <v>5306</v>
      </c>
      <c r="U1396" s="62">
        <f>[9]Data!$AG$1391</f>
        <v>386564.26999999996</v>
      </c>
      <c r="V1396" s="71">
        <f>[9]Data!$AH$1391</f>
        <v>8143038.2700000014</v>
      </c>
      <c r="W1396" s="51">
        <v>2737</v>
      </c>
      <c r="X1396" s="57">
        <f>'[11]From Apr 2023'!$NV$10</f>
        <v>258422859.44</v>
      </c>
      <c r="Y1396" s="61">
        <f t="shared" si="123"/>
        <v>0.20020154249404865</v>
      </c>
      <c r="Z1396" s="57">
        <f>'[11]From Apr 2023'!$NV$18</f>
        <v>2994993.21</v>
      </c>
      <c r="AA1396" s="59">
        <f t="shared" si="124"/>
        <v>7.7263371527068039E-2</v>
      </c>
    </row>
    <row r="1397" spans="1:29" ht="13" x14ac:dyDescent="0.3">
      <c r="A1397" s="52">
        <v>45879</v>
      </c>
      <c r="B1397" s="44">
        <f t="shared" si="115"/>
        <v>28334434.404199999</v>
      </c>
      <c r="C1397" s="53">
        <f t="shared" si="116"/>
        <v>3.4336622468387645E-2</v>
      </c>
      <c r="D1397" s="54">
        <f>[9]Data!$AJ$1392</f>
        <v>25629240.629999999</v>
      </c>
      <c r="E1397" s="71">
        <f>[9]Data!$I$1392</f>
        <v>13601227.27</v>
      </c>
      <c r="F1397" s="55"/>
      <c r="G1397" s="53">
        <f t="shared" si="117"/>
        <v>-9.7672637881576652E-2</v>
      </c>
      <c r="H1397" s="56">
        <v>8019</v>
      </c>
      <c r="I1397" s="57">
        <f>'[10]Marketshare 2018'!$NW$13</f>
        <v>2295716727.1999998</v>
      </c>
      <c r="J1397" s="58">
        <f t="shared" si="118"/>
        <v>-0.10946410437290632</v>
      </c>
      <c r="K1397" s="57">
        <f>'[10]Marketshare 2018'!$NW$67</f>
        <v>8827054.8641999997</v>
      </c>
      <c r="L1397" s="59">
        <f t="shared" si="119"/>
        <v>4.2722338613450164E-2</v>
      </c>
      <c r="M1397" s="57">
        <v>382</v>
      </c>
      <c r="N1397" s="57">
        <f>'[10]Marketshare 2018'!$NW$24</f>
        <v>231657345</v>
      </c>
      <c r="O1397" s="60">
        <f t="shared" si="120"/>
        <v>1.3545531055642934E-2</v>
      </c>
      <c r="P1397" s="57">
        <f>'[10]Marketshare 2018'!$NW$77</f>
        <v>4774172.3999999994</v>
      </c>
      <c r="Q1397" s="59">
        <f t="shared" si="121"/>
        <v>0.22898630734112918</v>
      </c>
      <c r="R1397" s="54">
        <f>[9]Data!$AF$1392</f>
        <v>1098353.52</v>
      </c>
      <c r="S1397" s="61">
        <f t="shared" si="122"/>
        <v>-0.24412386036389411</v>
      </c>
      <c r="T1397" s="4">
        <v>5306</v>
      </c>
      <c r="U1397" s="62">
        <f>[9]Data!$AG$1392</f>
        <v>419235.6</v>
      </c>
      <c r="V1397" s="71">
        <f>[9]Data!$AH$1392</f>
        <v>10510424.24</v>
      </c>
      <c r="W1397" s="51">
        <v>2737</v>
      </c>
      <c r="X1397" s="57">
        <f>'[11]From Apr 2023'!$NW$10</f>
        <v>229765299.17000002</v>
      </c>
      <c r="Y1397" s="61">
        <f t="shared" si="123"/>
        <v>-1.8690087288561585E-2</v>
      </c>
      <c r="Z1397" s="57">
        <f>'[11]From Apr 2023'!$NW$18</f>
        <v>2705193.7800000003</v>
      </c>
      <c r="AA1397" s="59">
        <f t="shared" si="124"/>
        <v>7.8491509662894934E-2</v>
      </c>
    </row>
    <row r="1398" spans="1:29" ht="13" x14ac:dyDescent="0.3">
      <c r="A1398" s="52">
        <v>45886</v>
      </c>
      <c r="B1398" s="44">
        <f t="shared" si="115"/>
        <v>23494577.593099996</v>
      </c>
      <c r="C1398" s="53">
        <f t="shared" si="116"/>
        <v>-6.3837089541984637E-2</v>
      </c>
      <c r="D1398" s="54">
        <f>[9]Data!$AJ$1393</f>
        <v>21143147.737300001</v>
      </c>
      <c r="E1398" s="71">
        <f>[9]Data!$I$1393</f>
        <v>11611327.467300002</v>
      </c>
      <c r="F1398" s="55"/>
      <c r="G1398" s="53">
        <f t="shared" si="117"/>
        <v>-0.20466000696147724</v>
      </c>
      <c r="H1398" s="56">
        <v>8019</v>
      </c>
      <c r="I1398" s="57">
        <f>'[10]Marketshare 2018'!$NX$13</f>
        <v>2167193960.48</v>
      </c>
      <c r="J1398" s="58">
        <f t="shared" si="118"/>
        <v>-0.12572209704150361</v>
      </c>
      <c r="K1398" s="57">
        <f>'[10]Marketshare 2018'!$NX$67</f>
        <v>8007395.2730999999</v>
      </c>
      <c r="L1398" s="59">
        <f t="shared" si="119"/>
        <v>4.1053574443468036E-2</v>
      </c>
      <c r="M1398" s="57">
        <v>382</v>
      </c>
      <c r="N1398" s="57">
        <f>'[10]Marketshare 2018'!$NX$24</f>
        <v>200558806</v>
      </c>
      <c r="O1398" s="60">
        <f t="shared" si="120"/>
        <v>-8.8252318490053883E-2</v>
      </c>
      <c r="P1398" s="57">
        <f>'[10]Marketshare 2018'!$NX$77</f>
        <v>3603932.19</v>
      </c>
      <c r="Q1398" s="59">
        <f t="shared" si="121"/>
        <v>0.19966059730132218</v>
      </c>
      <c r="R1398" s="54">
        <f>[9]Data!$AF$1393</f>
        <v>1038393.28</v>
      </c>
      <c r="S1398" s="61">
        <f t="shared" si="122"/>
        <v>-0.12599678695687888</v>
      </c>
      <c r="T1398" s="4">
        <v>5306</v>
      </c>
      <c r="U1398" s="62">
        <f>[9]Data!$AG$1393</f>
        <v>661832.85</v>
      </c>
      <c r="V1398" s="71">
        <f>[9]Data!$AH$1393</f>
        <v>7831594.1399999978</v>
      </c>
      <c r="W1398" s="51">
        <v>2737</v>
      </c>
      <c r="X1398" s="57">
        <f>'[11]From Apr 2023'!$NX$10</f>
        <v>201604872.75000003</v>
      </c>
      <c r="Y1398" s="61">
        <f t="shared" si="123"/>
        <v>3.2012097519783733E-2</v>
      </c>
      <c r="Z1398" s="57">
        <f>'[11]From Apr 2023'!$NX$18</f>
        <v>2351429.86</v>
      </c>
      <c r="AA1398" s="59">
        <f t="shared" si="124"/>
        <v>7.7757044523948216E-2</v>
      </c>
    </row>
    <row r="1399" spans="1:29" ht="13" x14ac:dyDescent="0.3">
      <c r="A1399" s="52">
        <v>45893</v>
      </c>
      <c r="B1399" s="44">
        <f t="shared" si="115"/>
        <v>24559315.8145</v>
      </c>
      <c r="C1399" s="53">
        <f t="shared" si="116"/>
        <v>2.5496433536365437E-2</v>
      </c>
      <c r="D1399" s="54">
        <f>[9]Data!$AJ$1394</f>
        <v>22220224.035400003</v>
      </c>
      <c r="E1399" s="71">
        <f>[9]Data!$I$1394</f>
        <v>11847267.725400001</v>
      </c>
      <c r="F1399" s="55"/>
      <c r="G1399" s="53">
        <f t="shared" si="117"/>
        <v>-2.5149387160644077E-2</v>
      </c>
      <c r="H1399" s="56">
        <v>8019</v>
      </c>
      <c r="I1399" s="57">
        <f>'[10]Marketshare 2018'!$NY$13</f>
        <v>2032838746.1700001</v>
      </c>
      <c r="J1399" s="58">
        <f t="shared" si="118"/>
        <v>-0.13171189831479335</v>
      </c>
      <c r="K1399" s="57">
        <f>'[10]Marketshare 2018'!$NY$67</f>
        <v>8409860.374499999</v>
      </c>
      <c r="L1399" s="59">
        <f t="shared" si="119"/>
        <v>4.5966702093834279E-2</v>
      </c>
      <c r="M1399" s="57">
        <v>382</v>
      </c>
      <c r="N1399" s="57">
        <f>'[10]Marketshare 2018'!$NY$24</f>
        <v>215838560</v>
      </c>
      <c r="O1399" s="60">
        <f t="shared" si="120"/>
        <v>5.5661420751524915E-2</v>
      </c>
      <c r="P1399" s="57">
        <f>'[10]Marketshare 2018'!$NY$77</f>
        <v>3437407.35</v>
      </c>
      <c r="Q1399" s="59">
        <f t="shared" si="121"/>
        <v>0.17695362218873217</v>
      </c>
      <c r="R1399" s="54">
        <f>[9]Data!$AF$1394</f>
        <v>1013621.1100000002</v>
      </c>
      <c r="S1399" s="61">
        <f t="shared" si="122"/>
        <v>-4.00048434421717E-2</v>
      </c>
      <c r="T1399" s="4">
        <v>5306</v>
      </c>
      <c r="U1399" s="62">
        <f>[9]Data!$AG$1394</f>
        <v>374481.29</v>
      </c>
      <c r="V1399" s="71">
        <f>[9]Data!$AH$1394</f>
        <v>8984853.910000002</v>
      </c>
      <c r="W1399" s="51">
        <v>2737</v>
      </c>
      <c r="X1399" s="57">
        <f>'[11]From Apr 2023'!$NY$10</f>
        <v>198599414.41000003</v>
      </c>
      <c r="Y1399" s="61">
        <f t="shared" si="123"/>
        <v>8.2656979074478887E-2</v>
      </c>
      <c r="Z1399" s="57">
        <f>'[11]From Apr 2023'!$NY$18</f>
        <v>2339091.7800000003</v>
      </c>
      <c r="AA1399" s="59">
        <f t="shared" si="124"/>
        <v>7.851959305281217E-2</v>
      </c>
    </row>
    <row r="1400" spans="1:29" ht="13" x14ac:dyDescent="0.3">
      <c r="A1400" s="52">
        <v>45900</v>
      </c>
      <c r="B1400" s="44">
        <f t="shared" si="115"/>
        <v>28504687.510900002</v>
      </c>
      <c r="C1400" s="53">
        <f t="shared" si="116"/>
        <v>0.15133052998998631</v>
      </c>
      <c r="D1400" s="54">
        <f>[9]Data!$AJ$1395</f>
        <v>25608772.767100006</v>
      </c>
      <c r="E1400" s="71">
        <f>[9]Data!$I$1395</f>
        <v>12654250.297100002</v>
      </c>
      <c r="F1400" s="55"/>
      <c r="G1400" s="53">
        <f t="shared" si="117"/>
        <v>-7.8703430429795107E-2</v>
      </c>
      <c r="H1400" s="56">
        <v>8019</v>
      </c>
      <c r="I1400" s="57">
        <f>'[10]Marketshare 2018'!$NZ$13</f>
        <v>2412257079.3300004</v>
      </c>
      <c r="J1400" s="58">
        <f t="shared" si="118"/>
        <v>-5.2198730363006707E-3</v>
      </c>
      <c r="K1400" s="57">
        <f>'[10]Marketshare 2018'!$NZ$67</f>
        <v>9202493.1158999987</v>
      </c>
      <c r="L1400" s="59">
        <f t="shared" si="119"/>
        <v>4.2387656102723388E-2</v>
      </c>
      <c r="M1400" s="57">
        <v>382</v>
      </c>
      <c r="N1400" s="57">
        <f>'[10]Marketshare 2018'!$NZ$24</f>
        <v>230418650</v>
      </c>
      <c r="O1400" s="60">
        <f t="shared" si="120"/>
        <v>5.1931465364136287E-2</v>
      </c>
      <c r="P1400" s="57">
        <f>'[10]Marketshare 2018'!$NZ$77</f>
        <v>3451757.1749999998</v>
      </c>
      <c r="Q1400" s="59">
        <f t="shared" si="121"/>
        <v>0.16644858174457666</v>
      </c>
      <c r="R1400" s="54">
        <f>[9]Data!$AF$1395</f>
        <v>1229101.5300000003</v>
      </c>
      <c r="S1400" s="61">
        <f t="shared" si="122"/>
        <v>-2.0781498725551351E-2</v>
      </c>
      <c r="T1400" s="4">
        <v>5306</v>
      </c>
      <c r="U1400" s="62">
        <f>[9]Data!$AG$1395</f>
        <v>399035.1</v>
      </c>
      <c r="V1400" s="71">
        <f>[9]Data!$AH$1395</f>
        <v>11326385.840000002</v>
      </c>
      <c r="W1400" s="51">
        <v>2737</v>
      </c>
      <c r="X1400" s="57">
        <f>'[11]From Apr 2023'!$NZ$10</f>
        <v>248894684.91999999</v>
      </c>
      <c r="Y1400" s="61">
        <f t="shared" si="123"/>
        <v>0.2645461936735467</v>
      </c>
      <c r="Z1400" s="57">
        <f>'[11]From Apr 2023'!$NZ$18</f>
        <v>2895914.75</v>
      </c>
      <c r="AA1400" s="59">
        <f t="shared" si="124"/>
        <v>7.7567338730189131E-2</v>
      </c>
    </row>
    <row r="1401" spans="1:29" ht="13" x14ac:dyDescent="0.3">
      <c r="A1401" s="52">
        <v>45907</v>
      </c>
      <c r="B1401" s="44">
        <f t="shared" si="115"/>
        <v>23306791.799899999</v>
      </c>
      <c r="C1401" s="53">
        <f t="shared" si="116"/>
        <v>-0.2064443364254378</v>
      </c>
      <c r="D1401" s="54">
        <f>[9]Data!$AJ$1396</f>
        <v>20633735.5966</v>
      </c>
      <c r="E1401" s="71">
        <f>[9]Data!$I$1396</f>
        <v>12670689.696599999</v>
      </c>
      <c r="F1401" s="55"/>
      <c r="G1401" s="53">
        <f t="shared" si="117"/>
        <v>-8.4406835047022066E-2</v>
      </c>
      <c r="H1401" s="56">
        <v>8019</v>
      </c>
      <c r="I1401" s="57">
        <f>'[10]Marketshare 2018'!$OA$13</f>
        <v>2221709300.1799998</v>
      </c>
      <c r="J1401" s="58">
        <f t="shared" si="118"/>
        <v>-0.10919452380188266</v>
      </c>
      <c r="K1401" s="57">
        <f>'[10]Marketshare 2018'!$OA$67</f>
        <v>7351385.9498999994</v>
      </c>
      <c r="L1401" s="59">
        <f t="shared" si="119"/>
        <v>3.6765415755959714E-2</v>
      </c>
      <c r="M1401" s="57">
        <v>382</v>
      </c>
      <c r="N1401" s="57">
        <f>'[10]Marketshare 2018'!$OA$24</f>
        <v>225630380</v>
      </c>
      <c r="O1401" s="60">
        <f t="shared" si="120"/>
        <v>-1.6803922577528829E-2</v>
      </c>
      <c r="P1401" s="57">
        <f>'[10]Marketshare 2018'!$OA$77</f>
        <v>5319303.75</v>
      </c>
      <c r="Q1401" s="59">
        <f t="shared" si="121"/>
        <v>0.2619477705085636</v>
      </c>
      <c r="R1401" s="54">
        <f>[9]Data!$AF$1396</f>
        <v>1180663.4200000002</v>
      </c>
      <c r="S1401" s="61">
        <f t="shared" si="122"/>
        <v>-0.18869373583030336</v>
      </c>
      <c r="T1401" s="4">
        <v>5306</v>
      </c>
      <c r="U1401" s="62">
        <f>[9]Data!$AG$1396</f>
        <v>831179.04</v>
      </c>
      <c r="V1401" s="71">
        <f>[9]Data!$AH$1396</f>
        <v>5951203.4400000004</v>
      </c>
      <c r="W1401" s="51">
        <v>2737</v>
      </c>
      <c r="X1401" s="57">
        <f>'[11]From Apr 2023'!$OA$10</f>
        <v>235393089.11000001</v>
      </c>
      <c r="Y1401" s="61">
        <f t="shared" si="123"/>
        <v>6.4268469793902216E-3</v>
      </c>
      <c r="Z1401" s="57">
        <f>'[11]From Apr 2023'!$OA$18</f>
        <v>2673056.2000000002</v>
      </c>
      <c r="AA1401" s="59">
        <f t="shared" si="124"/>
        <v>7.5704748741961342E-2</v>
      </c>
    </row>
    <row r="1402" spans="1:29" ht="13" x14ac:dyDescent="0.3">
      <c r="A1402" s="52">
        <v>45914</v>
      </c>
      <c r="B1402" s="44">
        <f t="shared" si="115"/>
        <v>22582991.143700004</v>
      </c>
      <c r="C1402" s="53">
        <f t="shared" si="116"/>
        <v>-0.18588715516331533</v>
      </c>
      <c r="D1402" s="54">
        <f>[9]Data!$AJ$1397</f>
        <v>20323351.451300003</v>
      </c>
      <c r="E1402" s="71">
        <f>[9]Data!$I$1397</f>
        <v>9625696.9112999998</v>
      </c>
      <c r="F1402" s="55"/>
      <c r="G1402" s="53">
        <f t="shared" si="117"/>
        <v>-0.30052289694053935</v>
      </c>
      <c r="H1402" s="56">
        <v>8019</v>
      </c>
      <c r="I1402" s="57">
        <f>'[10]Marketshare 2018'!$OB$13</f>
        <v>2024267417.4500003</v>
      </c>
      <c r="J1402" s="58">
        <f t="shared" si="118"/>
        <v>-0.11422683027686387</v>
      </c>
      <c r="K1402" s="57">
        <f>'[10]Marketshare 2018'!$OB$67</f>
        <v>7072987.5387000004</v>
      </c>
      <c r="L1402" s="59">
        <f t="shared" si="119"/>
        <v>3.88233045458981E-2</v>
      </c>
      <c r="M1402" s="57">
        <v>382</v>
      </c>
      <c r="N1402" s="57">
        <f>'[10]Marketshare 2018'!$OB$24</f>
        <v>221369095</v>
      </c>
      <c r="O1402" s="60">
        <f t="shared" si="120"/>
        <v>7.3822897856197223E-3</v>
      </c>
      <c r="P1402" s="57">
        <f>'[10]Marketshare 2018'!$OB$77</f>
        <v>2552709.375</v>
      </c>
      <c r="Q1402" s="59">
        <f t="shared" si="121"/>
        <v>0.1281273589703206</v>
      </c>
      <c r="R1402" s="54">
        <f>[9]Data!$AF$1397</f>
        <v>1117044.4200000002</v>
      </c>
      <c r="S1402" s="61">
        <f t="shared" si="122"/>
        <v>2.4138788996797222E-2</v>
      </c>
      <c r="T1402" s="4">
        <v>5306</v>
      </c>
      <c r="U1402" s="62">
        <f>[9]Data!$AG$1397</f>
        <v>423236.79</v>
      </c>
      <c r="V1402" s="71">
        <f>[9]Data!$AH$1397</f>
        <v>9157373.3300000038</v>
      </c>
      <c r="W1402" s="51">
        <v>2737</v>
      </c>
      <c r="X1402" s="57">
        <f>'[11]From Apr 2023'!$OB$10</f>
        <v>192614297.79999998</v>
      </c>
      <c r="Y1402" s="61">
        <f t="shared" si="123"/>
        <v>-0.12815529165555728</v>
      </c>
      <c r="Z1402" s="57">
        <f>'[11]From Apr 2023'!$OB$18</f>
        <v>2259639.69</v>
      </c>
      <c r="AA1402" s="59">
        <f t="shared" si="124"/>
        <v>7.8209482743809067E-2</v>
      </c>
    </row>
    <row r="1403" spans="1:29" ht="13" x14ac:dyDescent="0.3">
      <c r="A1403" s="52">
        <v>45921</v>
      </c>
      <c r="B1403" s="44">
        <f t="shared" si="115"/>
        <v>21646667.7456</v>
      </c>
      <c r="C1403" s="53">
        <f t="shared" si="116"/>
        <v>-7.9657384123673958E-2</v>
      </c>
      <c r="D1403" s="54">
        <f>[9]Data!$AJ$1398</f>
        <v>19446797.252999999</v>
      </c>
      <c r="E1403" s="71">
        <f>[9]Data!$I$1398</f>
        <v>12537404.173</v>
      </c>
      <c r="F1403" s="55"/>
      <c r="G1403" s="53">
        <f>(E1403/E1350)-1</f>
        <v>2.4713270359815187E-3</v>
      </c>
      <c r="H1403" s="56">
        <v>8019</v>
      </c>
      <c r="I1403" s="57">
        <f>'[10]Marketshare 2018'!$OC$13</f>
        <v>2021897030.4099998</v>
      </c>
      <c r="J1403" s="58">
        <f t="shared" si="118"/>
        <v>-9.1615714349030375E-2</v>
      </c>
      <c r="K1403" s="57">
        <f>'[10]Marketshare 2018'!$OC$67</f>
        <v>8242387.7256000005</v>
      </c>
      <c r="L1403" s="59">
        <f t="shared" si="119"/>
        <v>4.5295128516722245E-2</v>
      </c>
      <c r="M1403" s="57">
        <v>382</v>
      </c>
      <c r="N1403" s="57">
        <f>'[10]Marketshare 2018'!$OC$24</f>
        <v>198568175</v>
      </c>
      <c r="O1403" s="60">
        <f t="shared" si="120"/>
        <v>-0.10922936933245508</v>
      </c>
      <c r="P1403" s="57">
        <f>'[10]Marketshare 2018'!$OC$77</f>
        <v>4295016.45</v>
      </c>
      <c r="Q1403" s="59">
        <f t="shared" si="121"/>
        <v>0.2403325960970332</v>
      </c>
      <c r="R1403" s="54">
        <f>[9]Data!$AF$1398</f>
        <v>807349.96</v>
      </c>
      <c r="S1403" s="61">
        <f t="shared" si="122"/>
        <v>-0.25167581617809198</v>
      </c>
      <c r="T1403" s="4">
        <v>5306</v>
      </c>
      <c r="U1403" s="62">
        <f>[9]Data!$AG$1398</f>
        <v>369279.52</v>
      </c>
      <c r="V1403" s="71">
        <f>[9]Data!$AH$1398</f>
        <v>5732763.5999999987</v>
      </c>
      <c r="W1403" s="51">
        <v>2737</v>
      </c>
      <c r="X1403" s="57">
        <f>'[11]From Apr 2023'!$OC$10</f>
        <v>188926370.77000001</v>
      </c>
      <c r="Y1403" s="61">
        <f t="shared" si="123"/>
        <v>-1.8545881333349001E-2</v>
      </c>
      <c r="Z1403" s="57">
        <f>'[11]From Apr 2023'!$OC$18</f>
        <v>2199870.4900000002</v>
      </c>
      <c r="AA1403" s="59">
        <f t="shared" si="124"/>
        <v>7.7627084069279553E-2</v>
      </c>
    </row>
    <row r="1404" spans="1:29" x14ac:dyDescent="0.25"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</row>
    <row r="1405" spans="1:29" x14ac:dyDescent="0.25"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</row>
    <row r="1406" spans="1:29" x14ac:dyDescent="0.25"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</row>
    <row r="1407" spans="1:29" x14ac:dyDescent="0.25"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</row>
    <row r="1408" spans="1:29" x14ac:dyDescent="0.25"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</row>
    <row r="1409" spans="5:29" x14ac:dyDescent="0.25"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</row>
    <row r="1410" spans="5:29" x14ac:dyDescent="0.25"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</row>
    <row r="1411" spans="5:29" x14ac:dyDescent="0.25"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</row>
    <row r="1412" spans="5:29" x14ac:dyDescent="0.25"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</row>
    <row r="1413" spans="5:29" x14ac:dyDescent="0.25"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</row>
    <row r="1414" spans="5:29" x14ac:dyDescent="0.25"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</row>
    <row r="1415" spans="5:29" x14ac:dyDescent="0.25"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</row>
    <row r="1416" spans="5:29" x14ac:dyDescent="0.25"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</row>
    <row r="1417" spans="5:29" x14ac:dyDescent="0.25"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</row>
    <row r="1418" spans="5:29" x14ac:dyDescent="0.25"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</row>
    <row r="1419" spans="5:29" x14ac:dyDescent="0.25"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</row>
    <row r="1420" spans="5:29" x14ac:dyDescent="0.25"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</row>
    <row r="1421" spans="5:29" x14ac:dyDescent="0.25"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</row>
    <row r="1422" spans="5:29" x14ac:dyDescent="0.25"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81640625" style="64"/>
    <col min="2" max="2" width="10.1796875" bestFit="1" customWidth="1"/>
    <col min="3" max="3" width="7.6328125" bestFit="1" customWidth="1"/>
    <col min="4" max="4" width="10.1796875" bestFit="1" customWidth="1"/>
    <col min="5" max="5" width="7.6328125" bestFit="1" customWidth="1"/>
    <col min="6" max="6" width="10.1796875" bestFit="1" customWidth="1"/>
    <col min="7" max="7" width="6.81640625" bestFit="1" customWidth="1"/>
  </cols>
  <sheetData>
    <row r="1" spans="1:11" x14ac:dyDescent="0.35">
      <c r="B1" s="97" t="s">
        <v>25</v>
      </c>
      <c r="C1" s="97"/>
      <c r="D1" s="98" t="s">
        <v>26</v>
      </c>
      <c r="E1" s="98"/>
      <c r="F1" s="99" t="s">
        <v>27</v>
      </c>
      <c r="G1" s="99"/>
    </row>
    <row r="2" spans="1:11" s="64" customFormat="1" x14ac:dyDescent="0.35">
      <c r="B2" s="64" t="s">
        <v>28</v>
      </c>
      <c r="C2" s="64" t="s">
        <v>19</v>
      </c>
      <c r="D2" s="64" t="s">
        <v>28</v>
      </c>
      <c r="E2" s="64" t="s">
        <v>19</v>
      </c>
      <c r="F2" s="64" t="s">
        <v>28</v>
      </c>
      <c r="G2" s="64" t="s">
        <v>19</v>
      </c>
    </row>
    <row r="3" spans="1:11" x14ac:dyDescent="0.35">
      <c r="A3" s="64" t="s">
        <v>29</v>
      </c>
      <c r="B3" s="65">
        <v>1454</v>
      </c>
      <c r="C3" s="65">
        <v>84</v>
      </c>
      <c r="D3" s="66">
        <v>1450</v>
      </c>
      <c r="E3" s="66">
        <v>88</v>
      </c>
      <c r="F3" s="67">
        <f>D3-B3</f>
        <v>-4</v>
      </c>
      <c r="G3" s="67">
        <f>E3-C3</f>
        <v>4</v>
      </c>
      <c r="H3" s="1"/>
      <c r="I3" s="1"/>
      <c r="J3" s="1"/>
      <c r="K3" s="1"/>
    </row>
    <row r="4" spans="1:11" x14ac:dyDescent="0.35">
      <c r="A4" s="64" t="s">
        <v>30</v>
      </c>
      <c r="B4" s="65">
        <v>1591</v>
      </c>
      <c r="C4" s="65">
        <v>70</v>
      </c>
      <c r="D4" s="66">
        <v>1625</v>
      </c>
      <c r="E4" s="66">
        <v>69</v>
      </c>
      <c r="F4" s="67">
        <f t="shared" ref="F4:G9" si="0">D4-B4</f>
        <v>34</v>
      </c>
      <c r="G4" s="67">
        <f t="shared" si="0"/>
        <v>-1</v>
      </c>
      <c r="H4" s="1"/>
      <c r="I4" s="1"/>
      <c r="J4" s="1"/>
      <c r="K4" s="1"/>
    </row>
    <row r="5" spans="1:11" x14ac:dyDescent="0.35">
      <c r="A5" s="64" t="s">
        <v>31</v>
      </c>
      <c r="B5" s="65">
        <v>1086</v>
      </c>
      <c r="C5" s="65">
        <v>35</v>
      </c>
      <c r="D5" s="66">
        <v>1100</v>
      </c>
      <c r="E5" s="66">
        <v>37</v>
      </c>
      <c r="F5" s="67">
        <f t="shared" si="0"/>
        <v>14</v>
      </c>
      <c r="G5" s="67">
        <f t="shared" si="0"/>
        <v>2</v>
      </c>
      <c r="H5" s="1"/>
      <c r="I5" s="1"/>
      <c r="J5" s="1"/>
      <c r="K5" s="1"/>
    </row>
    <row r="6" spans="1:11" x14ac:dyDescent="0.35">
      <c r="A6" s="64" t="s">
        <v>32</v>
      </c>
      <c r="B6" s="65">
        <v>1355</v>
      </c>
      <c r="C6" s="65">
        <v>51</v>
      </c>
      <c r="D6" s="66">
        <v>1450</v>
      </c>
      <c r="E6" s="66">
        <v>65</v>
      </c>
      <c r="F6" s="67">
        <f t="shared" si="0"/>
        <v>95</v>
      </c>
      <c r="G6" s="67">
        <f t="shared" si="0"/>
        <v>14</v>
      </c>
      <c r="H6" s="1"/>
      <c r="I6" s="1"/>
      <c r="J6" s="1"/>
      <c r="K6" s="1"/>
    </row>
    <row r="7" spans="1:11" x14ac:dyDescent="0.35">
      <c r="A7" s="64" t="s">
        <v>33</v>
      </c>
      <c r="B7" s="65">
        <v>371</v>
      </c>
      <c r="C7" s="65">
        <v>23</v>
      </c>
      <c r="D7" s="66">
        <v>409</v>
      </c>
      <c r="E7" s="66">
        <v>22</v>
      </c>
      <c r="F7" s="67">
        <f t="shared" si="0"/>
        <v>38</v>
      </c>
      <c r="G7" s="67">
        <f t="shared" si="0"/>
        <v>-1</v>
      </c>
      <c r="H7" s="1"/>
      <c r="I7" s="1"/>
      <c r="J7" s="1"/>
      <c r="K7" s="1"/>
    </row>
    <row r="8" spans="1:11" x14ac:dyDescent="0.35">
      <c r="A8" s="64" t="s">
        <v>34</v>
      </c>
      <c r="B8" s="65">
        <v>750</v>
      </c>
      <c r="C8" s="65">
        <v>36</v>
      </c>
      <c r="D8" s="66">
        <v>750</v>
      </c>
      <c r="E8" s="66">
        <v>42</v>
      </c>
      <c r="F8" s="67">
        <f t="shared" si="0"/>
        <v>0</v>
      </c>
      <c r="G8" s="67">
        <f t="shared" si="0"/>
        <v>6</v>
      </c>
      <c r="H8" s="1"/>
      <c r="I8" s="1"/>
      <c r="J8" s="1"/>
      <c r="K8" s="1"/>
    </row>
    <row r="9" spans="1:11" x14ac:dyDescent="0.35">
      <c r="A9" s="64" t="s">
        <v>35</v>
      </c>
      <c r="B9" s="65">
        <v>1550</v>
      </c>
      <c r="C9" s="65">
        <v>63</v>
      </c>
      <c r="D9" s="66">
        <v>1550</v>
      </c>
      <c r="E9" s="66">
        <v>55</v>
      </c>
      <c r="F9" s="67">
        <f t="shared" si="0"/>
        <v>0</v>
      </c>
      <c r="G9" s="67">
        <f t="shared" si="0"/>
        <v>-8</v>
      </c>
      <c r="H9" s="1"/>
      <c r="I9" s="1"/>
      <c r="J9" s="1"/>
      <c r="K9" s="1"/>
    </row>
    <row r="10" spans="1:11" ht="15" thickBot="1" x14ac:dyDescent="0.4">
      <c r="B10" s="68">
        <f t="shared" ref="B10:G10" si="1">SUM(B3:B9)</f>
        <v>8157</v>
      </c>
      <c r="C10" s="68">
        <f t="shared" si="1"/>
        <v>362</v>
      </c>
      <c r="D10" s="69">
        <f t="shared" si="1"/>
        <v>8334</v>
      </c>
      <c r="E10" s="69">
        <f t="shared" si="1"/>
        <v>378</v>
      </c>
      <c r="F10" s="70">
        <f t="shared" si="1"/>
        <v>177</v>
      </c>
      <c r="G10" s="70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topLeftCell="A6" workbookViewId="0">
      <selection activeCell="B44" sqref="B44"/>
    </sheetView>
  </sheetViews>
  <sheetFormatPr defaultRowHeight="12.5" x14ac:dyDescent="0.25"/>
  <cols>
    <col min="1" max="1" width="9.81640625" bestFit="1" customWidth="1"/>
  </cols>
  <sheetData>
    <row r="2" spans="1:2" x14ac:dyDescent="0.25">
      <c r="A2" s="52">
        <v>45655</v>
      </c>
      <c r="B2">
        <v>1360</v>
      </c>
    </row>
    <row r="3" spans="1:2" x14ac:dyDescent="0.25">
      <c r="A3" s="52">
        <v>45662</v>
      </c>
      <c r="B3">
        <v>1361</v>
      </c>
    </row>
    <row r="4" spans="1:2" x14ac:dyDescent="0.25">
      <c r="A4" s="52">
        <v>45669</v>
      </c>
      <c r="B4">
        <v>1362</v>
      </c>
    </row>
    <row r="5" spans="1:2" x14ac:dyDescent="0.25">
      <c r="A5" s="52">
        <v>45676</v>
      </c>
      <c r="B5">
        <v>1363</v>
      </c>
    </row>
    <row r="6" spans="1:2" x14ac:dyDescent="0.25">
      <c r="A6" s="52">
        <v>45683</v>
      </c>
      <c r="B6" s="73">
        <v>1364</v>
      </c>
    </row>
    <row r="7" spans="1:2" x14ac:dyDescent="0.25">
      <c r="A7" s="52">
        <v>45690</v>
      </c>
      <c r="B7">
        <v>1365</v>
      </c>
    </row>
    <row r="8" spans="1:2" x14ac:dyDescent="0.25">
      <c r="A8" s="52">
        <v>45697</v>
      </c>
      <c r="B8">
        <v>1366</v>
      </c>
    </row>
    <row r="9" spans="1:2" x14ac:dyDescent="0.25">
      <c r="A9" s="52">
        <v>45704</v>
      </c>
      <c r="B9">
        <v>1367</v>
      </c>
    </row>
    <row r="10" spans="1:2" x14ac:dyDescent="0.25">
      <c r="A10" s="52">
        <v>45711</v>
      </c>
      <c r="B10">
        <v>1368</v>
      </c>
    </row>
    <row r="11" spans="1:2" x14ac:dyDescent="0.25">
      <c r="A11" s="52">
        <v>45718</v>
      </c>
      <c r="B11">
        <v>1369</v>
      </c>
    </row>
    <row r="12" spans="1:2" x14ac:dyDescent="0.25">
      <c r="A12" s="52">
        <v>45725</v>
      </c>
      <c r="B12">
        <v>1370</v>
      </c>
    </row>
    <row r="13" spans="1:2" x14ac:dyDescent="0.25">
      <c r="A13" s="52">
        <v>45732</v>
      </c>
      <c r="B13">
        <v>1371</v>
      </c>
    </row>
    <row r="14" spans="1:2" x14ac:dyDescent="0.25">
      <c r="A14" s="52">
        <v>45739</v>
      </c>
      <c r="B14">
        <v>1372</v>
      </c>
    </row>
    <row r="15" spans="1:2" x14ac:dyDescent="0.25">
      <c r="A15" s="52">
        <v>45746</v>
      </c>
      <c r="B15">
        <v>1373</v>
      </c>
    </row>
    <row r="16" spans="1:2" x14ac:dyDescent="0.25">
      <c r="A16" s="52">
        <v>45753</v>
      </c>
      <c r="B16">
        <v>1374</v>
      </c>
    </row>
    <row r="17" spans="1:2" x14ac:dyDescent="0.25">
      <c r="A17" s="52">
        <v>45760</v>
      </c>
      <c r="B17">
        <v>1375</v>
      </c>
    </row>
    <row r="18" spans="1:2" x14ac:dyDescent="0.25">
      <c r="A18" s="52">
        <v>45767</v>
      </c>
      <c r="B18">
        <v>1376</v>
      </c>
    </row>
    <row r="19" spans="1:2" x14ac:dyDescent="0.25">
      <c r="A19" s="52">
        <v>45774</v>
      </c>
      <c r="B19">
        <v>1377</v>
      </c>
    </row>
    <row r="20" spans="1:2" x14ac:dyDescent="0.25">
      <c r="A20" s="52">
        <v>45781</v>
      </c>
      <c r="B20">
        <v>1378</v>
      </c>
    </row>
    <row r="21" spans="1:2" x14ac:dyDescent="0.25">
      <c r="A21" s="52">
        <v>45788</v>
      </c>
      <c r="B21">
        <v>1379</v>
      </c>
    </row>
    <row r="22" spans="1:2" x14ac:dyDescent="0.25">
      <c r="A22" s="52">
        <v>45795</v>
      </c>
      <c r="B22">
        <v>1380</v>
      </c>
    </row>
    <row r="23" spans="1:2" x14ac:dyDescent="0.25">
      <c r="A23" s="52">
        <v>45802</v>
      </c>
      <c r="B23">
        <v>1381</v>
      </c>
    </row>
    <row r="24" spans="1:2" x14ac:dyDescent="0.25">
      <c r="A24" s="52">
        <v>45809</v>
      </c>
      <c r="B24">
        <v>1382</v>
      </c>
    </row>
    <row r="25" spans="1:2" x14ac:dyDescent="0.25">
      <c r="A25" s="52">
        <v>45816</v>
      </c>
      <c r="B25">
        <v>1383</v>
      </c>
    </row>
    <row r="26" spans="1:2" x14ac:dyDescent="0.25">
      <c r="A26" s="52">
        <v>45823</v>
      </c>
      <c r="B26">
        <v>1384</v>
      </c>
    </row>
    <row r="27" spans="1:2" x14ac:dyDescent="0.25">
      <c r="A27" s="52">
        <v>45830</v>
      </c>
      <c r="B27">
        <v>1385</v>
      </c>
    </row>
    <row r="28" spans="1:2" x14ac:dyDescent="0.25">
      <c r="A28" s="52">
        <v>45837</v>
      </c>
      <c r="B28">
        <v>1386</v>
      </c>
    </row>
    <row r="29" spans="1:2" x14ac:dyDescent="0.25">
      <c r="A29" s="52">
        <v>45844</v>
      </c>
      <c r="B29">
        <v>1387</v>
      </c>
    </row>
    <row r="30" spans="1:2" x14ac:dyDescent="0.25">
      <c r="A30" s="52">
        <v>45851</v>
      </c>
      <c r="B30">
        <v>1388</v>
      </c>
    </row>
    <row r="31" spans="1:2" x14ac:dyDescent="0.25">
      <c r="A31" s="52">
        <v>45858</v>
      </c>
      <c r="B31">
        <v>1389</v>
      </c>
    </row>
    <row r="32" spans="1:2" x14ac:dyDescent="0.25">
      <c r="A32" s="52">
        <v>45865</v>
      </c>
      <c r="B32">
        <v>1390</v>
      </c>
    </row>
    <row r="33" spans="1:2" x14ac:dyDescent="0.25">
      <c r="A33" s="52">
        <v>45872</v>
      </c>
      <c r="B33">
        <v>1391</v>
      </c>
    </row>
    <row r="34" spans="1:2" x14ac:dyDescent="0.25">
      <c r="A34" s="52">
        <v>45879</v>
      </c>
      <c r="B34">
        <v>1392</v>
      </c>
    </row>
    <row r="35" spans="1:2" x14ac:dyDescent="0.25">
      <c r="A35" s="52">
        <v>45886</v>
      </c>
      <c r="B35">
        <v>1393</v>
      </c>
    </row>
    <row r="36" spans="1:2" x14ac:dyDescent="0.25">
      <c r="A36" s="52">
        <v>45893</v>
      </c>
      <c r="B36">
        <v>1394</v>
      </c>
    </row>
    <row r="37" spans="1:2" x14ac:dyDescent="0.25">
      <c r="A37" s="52">
        <v>45900</v>
      </c>
      <c r="B37">
        <v>1395</v>
      </c>
    </row>
    <row r="38" spans="1:2" x14ac:dyDescent="0.25">
      <c r="A38" s="52">
        <v>45907</v>
      </c>
      <c r="B38">
        <v>1396</v>
      </c>
    </row>
    <row r="39" spans="1:2" x14ac:dyDescent="0.25">
      <c r="A39" s="52">
        <v>45914</v>
      </c>
      <c r="B39">
        <v>1397</v>
      </c>
    </row>
    <row r="40" spans="1:2" x14ac:dyDescent="0.25">
      <c r="A40" s="52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3754d9319925301c26ad1692cf40caa4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13cba9843c40714cea8d4a9aca4ef677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A83E01D-F47C-477D-B1E1-5CDCAB2E9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7972FE-4860-4B9B-98E1-8E0183A394EA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9029008f-db05-42a5-8c45-40d253bc4d10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9c0e149a-af9d-4dd1-ab05-ef0adff1d7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George Mafokwane</cp:lastModifiedBy>
  <cp:revision/>
  <dcterms:created xsi:type="dcterms:W3CDTF">1998-01-07T12:46:03Z</dcterms:created>
  <dcterms:modified xsi:type="dcterms:W3CDTF">2025-10-31T14:18:13Z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