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Mar 2025/"/>
    </mc:Choice>
  </mc:AlternateContent>
  <xr:revisionPtr revIDLastSave="23" documentId="13_ncr:1_{2FA42A3F-FA3C-4A66-9C31-2855A1563288}" xr6:coauthVersionLast="47" xr6:coauthVersionMax="47" xr10:uidLastSave="{C4838300-80F1-4115-8D58-36F6DAAC54F9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76" i="1" l="1"/>
  <c r="X1376" i="1"/>
  <c r="P1376" i="1"/>
  <c r="N1376" i="1"/>
  <c r="K1376" i="1"/>
  <c r="I1376" i="1"/>
  <c r="Z1375" i="1"/>
  <c r="X1375" i="1"/>
  <c r="P1375" i="1"/>
  <c r="N1375" i="1"/>
  <c r="K1375" i="1"/>
  <c r="I1375" i="1"/>
  <c r="Z1374" i="1"/>
  <c r="X1374" i="1"/>
  <c r="P1374" i="1"/>
  <c r="N1374" i="1"/>
  <c r="K1374" i="1"/>
  <c r="I1374" i="1"/>
  <c r="Z1373" i="1"/>
  <c r="X1373" i="1"/>
  <c r="P1373" i="1"/>
  <c r="N1373" i="1"/>
  <c r="K1373" i="1"/>
  <c r="I1373" i="1"/>
  <c r="Z1372" i="1"/>
  <c r="X1372" i="1"/>
  <c r="P1372" i="1"/>
  <c r="N1372" i="1"/>
  <c r="K1372" i="1"/>
  <c r="I1372" i="1"/>
  <c r="Z1371" i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O1365" i="1" s="1"/>
  <c r="K1365" i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S1363" i="1" s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G1361" i="1" s="1"/>
  <c r="D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Y1359" i="1" s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J1357" i="1" s="1"/>
  <c r="E1357" i="1"/>
  <c r="D1357" i="1"/>
  <c r="Z1356" i="1"/>
  <c r="X1356" i="1"/>
  <c r="V1356" i="1"/>
  <c r="U1356" i="1"/>
  <c r="R1356" i="1"/>
  <c r="P1356" i="1"/>
  <c r="N1356" i="1"/>
  <c r="K1356" i="1"/>
  <c r="I1356" i="1"/>
  <c r="L1356" i="1" s="1"/>
  <c r="E1356" i="1"/>
  <c r="D1356" i="1"/>
  <c r="Z1355" i="1"/>
  <c r="X1355" i="1"/>
  <c r="Y1355" i="1" s="1"/>
  <c r="V1355" i="1"/>
  <c r="U1355" i="1"/>
  <c r="R1355" i="1"/>
  <c r="P1355" i="1"/>
  <c r="N1355" i="1"/>
  <c r="K1355" i="1"/>
  <c r="I1355" i="1"/>
  <c r="J1355" i="1" s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S1353" i="1" s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Q1352" i="1" s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Y1345" i="1" s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S1344" i="1" s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O1343" i="1" s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L1342" i="1" s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Q1338" i="1" s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S1325" i="1" s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AA1314" i="1" s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X1312" i="1"/>
  <c r="V1312" i="1"/>
  <c r="U1312" i="1"/>
  <c r="R1312" i="1"/>
  <c r="P1312" i="1"/>
  <c r="Q1312" i="1" s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AA1308" i="1" s="1"/>
  <c r="V1308" i="1"/>
  <c r="U1308" i="1"/>
  <c r="R1308" i="1"/>
  <c r="P1308" i="1"/>
  <c r="N1308" i="1"/>
  <c r="K1308" i="1"/>
  <c r="I1308" i="1"/>
  <c r="E1308" i="1"/>
  <c r="D1308" i="1"/>
  <c r="Z1307" i="1"/>
  <c r="X1307" i="1"/>
  <c r="AA1307" i="1" s="1"/>
  <c r="V1307" i="1"/>
  <c r="U1307" i="1"/>
  <c r="R1307" i="1"/>
  <c r="P1307" i="1"/>
  <c r="N1307" i="1"/>
  <c r="K1307" i="1"/>
  <c r="I1307" i="1"/>
  <c r="E1307" i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L1302" i="1" s="1"/>
  <c r="I1302" i="1"/>
  <c r="E1302" i="1"/>
  <c r="D1302" i="1"/>
  <c r="Z1301" i="1"/>
  <c r="X1301" i="1"/>
  <c r="V1301" i="1"/>
  <c r="U1301" i="1"/>
  <c r="R1301" i="1"/>
  <c r="P1301" i="1"/>
  <c r="N1301" i="1"/>
  <c r="K1301" i="1"/>
  <c r="I1301" i="1"/>
  <c r="E1301" i="1"/>
  <c r="D1301" i="1"/>
  <c r="Z1300" i="1"/>
  <c r="X1300" i="1"/>
  <c r="V1300" i="1"/>
  <c r="U1300" i="1"/>
  <c r="R1300" i="1"/>
  <c r="P1300" i="1"/>
  <c r="N1300" i="1"/>
  <c r="K1300" i="1"/>
  <c r="I1300" i="1"/>
  <c r="E1300" i="1"/>
  <c r="D1300" i="1"/>
  <c r="Z1299" i="1"/>
  <c r="X1299" i="1"/>
  <c r="V1299" i="1"/>
  <c r="U1299" i="1"/>
  <c r="R1299" i="1"/>
  <c r="P1299" i="1"/>
  <c r="N1299" i="1"/>
  <c r="K1299" i="1"/>
  <c r="I1299" i="1"/>
  <c r="E1299" i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O1350" i="1" s="1"/>
  <c r="K1297" i="1"/>
  <c r="I1297" i="1"/>
  <c r="E1297" i="1"/>
  <c r="D1297" i="1"/>
  <c r="Z1296" i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Y1346" i="1" s="1"/>
  <c r="V1293" i="1"/>
  <c r="U1293" i="1"/>
  <c r="R1293" i="1"/>
  <c r="S1346" i="1" s="1"/>
  <c r="P1293" i="1"/>
  <c r="N1293" i="1"/>
  <c r="K1293" i="1"/>
  <c r="I1293" i="1"/>
  <c r="E1293" i="1"/>
  <c r="D1293" i="1"/>
  <c r="Z1292" i="1"/>
  <c r="X1292" i="1"/>
  <c r="AA1292" i="1" s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E1291" i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X1288" i="1"/>
  <c r="V1288" i="1"/>
  <c r="U1288" i="1"/>
  <c r="R1288" i="1"/>
  <c r="P1288" i="1"/>
  <c r="Q1288" i="1" s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D1287" i="1"/>
  <c r="Z1286" i="1"/>
  <c r="X1286" i="1"/>
  <c r="V1286" i="1"/>
  <c r="U1286" i="1"/>
  <c r="R1286" i="1"/>
  <c r="P1286" i="1"/>
  <c r="N1286" i="1"/>
  <c r="K1286" i="1"/>
  <c r="I1286" i="1"/>
  <c r="E1286" i="1"/>
  <c r="D1286" i="1"/>
  <c r="Z1285" i="1"/>
  <c r="X1285" i="1"/>
  <c r="V1285" i="1"/>
  <c r="U1285" i="1"/>
  <c r="R1285" i="1"/>
  <c r="P1285" i="1"/>
  <c r="N1285" i="1"/>
  <c r="K1285" i="1"/>
  <c r="I1285" i="1"/>
  <c r="E1285" i="1"/>
  <c r="D1285" i="1"/>
  <c r="Z1284" i="1"/>
  <c r="X1284" i="1"/>
  <c r="V1284" i="1"/>
  <c r="U1284" i="1"/>
  <c r="R1284" i="1"/>
  <c r="P1284" i="1"/>
  <c r="N1284" i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X1280" i="1"/>
  <c r="V1280" i="1"/>
  <c r="U1280" i="1"/>
  <c r="R1280" i="1"/>
  <c r="P1280" i="1"/>
  <c r="N1280" i="1"/>
  <c r="K1280" i="1"/>
  <c r="L1280" i="1" s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N1278" i="1"/>
  <c r="O1331" i="1" s="1"/>
  <c r="K1278" i="1"/>
  <c r="I1278" i="1"/>
  <c r="E1278" i="1"/>
  <c r="D1278" i="1"/>
  <c r="Z1277" i="1"/>
  <c r="X1277" i="1"/>
  <c r="V1277" i="1"/>
  <c r="U1277" i="1"/>
  <c r="R1277" i="1"/>
  <c r="P1277" i="1"/>
  <c r="N1277" i="1"/>
  <c r="K1277" i="1"/>
  <c r="I1277" i="1"/>
  <c r="E1277" i="1"/>
  <c r="D1277" i="1"/>
  <c r="Z1276" i="1"/>
  <c r="X1276" i="1"/>
  <c r="V1276" i="1"/>
  <c r="U1276" i="1"/>
  <c r="R1276" i="1"/>
  <c r="P1276" i="1"/>
  <c r="Q1276" i="1" s="1"/>
  <c r="N1276" i="1"/>
  <c r="K1276" i="1"/>
  <c r="L1276" i="1" s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AA1274" i="1" s="1"/>
  <c r="X1274" i="1"/>
  <c r="V1274" i="1"/>
  <c r="U1274" i="1"/>
  <c r="R1274" i="1"/>
  <c r="P1274" i="1"/>
  <c r="Q1274" i="1" s="1"/>
  <c r="N1274" i="1"/>
  <c r="K1274" i="1"/>
  <c r="I1274" i="1"/>
  <c r="E1274" i="1"/>
  <c r="D1274" i="1"/>
  <c r="Z1273" i="1"/>
  <c r="AA1273" i="1" s="1"/>
  <c r="X1273" i="1"/>
  <c r="V1273" i="1"/>
  <c r="U1273" i="1"/>
  <c r="R1273" i="1"/>
  <c r="P1273" i="1"/>
  <c r="N1273" i="1"/>
  <c r="Q1273" i="1" s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Y1323" i="1" s="1"/>
  <c r="V1270" i="1"/>
  <c r="U1270" i="1"/>
  <c r="R1270" i="1"/>
  <c r="P1270" i="1"/>
  <c r="N1270" i="1"/>
  <c r="K1270" i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J1322" i="1" s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G1321" i="1" s="1"/>
  <c r="D1268" i="1"/>
  <c r="Z1267" i="1"/>
  <c r="X1267" i="1"/>
  <c r="V1267" i="1"/>
  <c r="U1267" i="1"/>
  <c r="R1267" i="1"/>
  <c r="P1267" i="1"/>
  <c r="N1267" i="1"/>
  <c r="K1267" i="1"/>
  <c r="I1267" i="1"/>
  <c r="E1267" i="1"/>
  <c r="G1320" i="1" s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Y1318" i="1" s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E1261" i="1"/>
  <c r="D1261" i="1"/>
  <c r="V1376" i="1"/>
  <c r="U1376" i="1"/>
  <c r="R1376" i="1"/>
  <c r="E1376" i="1"/>
  <c r="D1376" i="1"/>
  <c r="V1374" i="1"/>
  <c r="U1374" i="1"/>
  <c r="R1374" i="1"/>
  <c r="E1374" i="1"/>
  <c r="V1373" i="1"/>
  <c r="U1373" i="1"/>
  <c r="R1373" i="1"/>
  <c r="E1373" i="1"/>
  <c r="V1372" i="1"/>
  <c r="U1372" i="1"/>
  <c r="R1372" i="1"/>
  <c r="E1372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V1375" i="1"/>
  <c r="U1375" i="1"/>
  <c r="R1375" i="1"/>
  <c r="E1375" i="1"/>
  <c r="D1375" i="1"/>
  <c r="D1374" i="1"/>
  <c r="D1373" i="1"/>
  <c r="D1372" i="1"/>
  <c r="D1371" i="1"/>
  <c r="D1370" i="1"/>
  <c r="D1369" i="1"/>
  <c r="D1368" i="1"/>
  <c r="D1367" i="1"/>
  <c r="D1366" i="1"/>
  <c r="AA1280" i="1" l="1"/>
  <c r="B1269" i="1"/>
  <c r="L1278" i="1"/>
  <c r="G1357" i="1"/>
  <c r="AA1312" i="1"/>
  <c r="G1351" i="1"/>
  <c r="Y1363" i="1"/>
  <c r="G1365" i="1"/>
  <c r="AA1266" i="1"/>
  <c r="L1286" i="1"/>
  <c r="B1300" i="1"/>
  <c r="J1351" i="1"/>
  <c r="O1361" i="1"/>
  <c r="J1365" i="1"/>
  <c r="Q1272" i="1"/>
  <c r="Q1277" i="1"/>
  <c r="Q1278" i="1"/>
  <c r="Q1262" i="1"/>
  <c r="G1359" i="1"/>
  <c r="Q1360" i="1"/>
  <c r="AA1263" i="1"/>
  <c r="L1270" i="1"/>
  <c r="L1284" i="1"/>
  <c r="Q1308" i="1"/>
  <c r="L1275" i="1"/>
  <c r="AA1290" i="1"/>
  <c r="L1311" i="1"/>
  <c r="AA1306" i="1"/>
  <c r="Q1290" i="1"/>
  <c r="L1294" i="1"/>
  <c r="AA1281" i="1"/>
  <c r="L1272" i="1"/>
  <c r="B1283" i="1"/>
  <c r="Q1284" i="1"/>
  <c r="AA1300" i="1"/>
  <c r="AA1310" i="1"/>
  <c r="O1327" i="1"/>
  <c r="G1354" i="1"/>
  <c r="J1359" i="1"/>
  <c r="L1269" i="1"/>
  <c r="B1270" i="1"/>
  <c r="Q1285" i="1"/>
  <c r="B1266" i="1"/>
  <c r="L1296" i="1"/>
  <c r="L1310" i="1"/>
  <c r="G1333" i="1"/>
  <c r="J1333" i="1"/>
  <c r="Q1299" i="1"/>
  <c r="O1346" i="1"/>
  <c r="Q1287" i="1"/>
  <c r="AA1313" i="1"/>
  <c r="L1290" i="1"/>
  <c r="B1267" i="1"/>
  <c r="L1297" i="1"/>
  <c r="AA1267" i="1"/>
  <c r="Q1306" i="1"/>
  <c r="L1291" i="1"/>
  <c r="Q1296" i="1"/>
  <c r="AA1261" i="1"/>
  <c r="Q1286" i="1"/>
  <c r="G1337" i="1"/>
  <c r="AA1282" i="1"/>
  <c r="AA1265" i="1"/>
  <c r="B1262" i="1"/>
  <c r="AA1296" i="1"/>
  <c r="Y1315" i="1"/>
  <c r="S1338" i="1"/>
  <c r="O1356" i="1"/>
  <c r="B1304" i="1"/>
  <c r="G1315" i="1"/>
  <c r="AA1279" i="1"/>
  <c r="AA1288" i="1"/>
  <c r="Q1283" i="1"/>
  <c r="AA1287" i="1"/>
  <c r="J1319" i="1"/>
  <c r="AA1299" i="1"/>
  <c r="B1264" i="1"/>
  <c r="Q1282" i="1"/>
  <c r="L1264" i="1"/>
  <c r="Q1266" i="1"/>
  <c r="L1295" i="1"/>
  <c r="AA1298" i="1"/>
  <c r="L1262" i="1"/>
  <c r="B1276" i="1"/>
  <c r="Q1301" i="1"/>
  <c r="Q1314" i="1"/>
  <c r="AA1277" i="1"/>
  <c r="Q1295" i="1"/>
  <c r="Q1261" i="1"/>
  <c r="AA1297" i="1"/>
  <c r="B1312" i="1"/>
  <c r="L1312" i="1"/>
  <c r="AA1276" i="1"/>
  <c r="Q1305" i="1"/>
  <c r="L1261" i="1"/>
  <c r="Y1326" i="1"/>
  <c r="L1292" i="1"/>
  <c r="J1314" i="1"/>
  <c r="B1272" i="1"/>
  <c r="O1338" i="1"/>
  <c r="B1286" i="1"/>
  <c r="Q1293" i="1"/>
  <c r="S1347" i="1"/>
  <c r="Q1264" i="1"/>
  <c r="Q1281" i="1"/>
  <c r="L1300" i="1"/>
  <c r="B1284" i="1"/>
  <c r="AA1304" i="1"/>
  <c r="L1309" i="1"/>
  <c r="S1314" i="1"/>
  <c r="AA1269" i="1"/>
  <c r="B1288" i="1"/>
  <c r="Q1291" i="1"/>
  <c r="B1302" i="1"/>
  <c r="AA1268" i="1"/>
  <c r="B1280" i="1"/>
  <c r="Q1298" i="1"/>
  <c r="Q1289" i="1"/>
  <c r="B1291" i="1"/>
  <c r="Q1309" i="1"/>
  <c r="Q1302" i="1"/>
  <c r="AA1271" i="1"/>
  <c r="Y1322" i="1"/>
  <c r="B1292" i="1"/>
  <c r="AA1264" i="1"/>
  <c r="Q1307" i="1"/>
  <c r="B1294" i="1"/>
  <c r="AA1295" i="1"/>
  <c r="AA1305" i="1"/>
  <c r="Y1357" i="1"/>
  <c r="AA1285" i="1"/>
  <c r="AA1301" i="1"/>
  <c r="AA1303" i="1"/>
  <c r="S1337" i="1"/>
  <c r="J1345" i="1"/>
  <c r="S1351" i="1"/>
  <c r="O1355" i="1"/>
  <c r="S1365" i="1"/>
  <c r="Q1268" i="1"/>
  <c r="Q1269" i="1"/>
  <c r="AA1293" i="1"/>
  <c r="AA1302" i="1"/>
  <c r="AA1311" i="1"/>
  <c r="Y1319" i="1"/>
  <c r="Y1333" i="1"/>
  <c r="Y1361" i="1"/>
  <c r="B1275" i="1"/>
  <c r="AA1284" i="1"/>
  <c r="AA1309" i="1"/>
  <c r="Q1322" i="1"/>
  <c r="S1327" i="1"/>
  <c r="J1335" i="1"/>
  <c r="S1341" i="1"/>
  <c r="J1349" i="1"/>
  <c r="S1355" i="1"/>
  <c r="O1359" i="1"/>
  <c r="J1363" i="1"/>
  <c r="AA1262" i="1"/>
  <c r="B1277" i="1"/>
  <c r="G1339" i="1"/>
  <c r="O1340" i="1"/>
  <c r="Y1351" i="1"/>
  <c r="G1353" i="1"/>
  <c r="G1314" i="1"/>
  <c r="L1303" i="1"/>
  <c r="L1304" i="1"/>
  <c r="O1321" i="1"/>
  <c r="S1331" i="1"/>
  <c r="J1339" i="1"/>
  <c r="S1359" i="1"/>
  <c r="O1363" i="1"/>
  <c r="S1358" i="1"/>
  <c r="O1362" i="1"/>
  <c r="L1352" i="1"/>
  <c r="G1324" i="1"/>
  <c r="AA1316" i="1"/>
  <c r="Y1354" i="1"/>
  <c r="Q1356" i="1"/>
  <c r="O1318" i="1"/>
  <c r="O1323" i="1"/>
  <c r="G1332" i="1"/>
  <c r="L1340" i="1"/>
  <c r="Q1364" i="1"/>
  <c r="L1354" i="1"/>
  <c r="J1334" i="1"/>
  <c r="L1358" i="1"/>
  <c r="O1330" i="1"/>
  <c r="L1344" i="1"/>
  <c r="Q1354" i="1"/>
  <c r="Q1348" i="1"/>
  <c r="Q1324" i="1"/>
  <c r="AA1330" i="1"/>
  <c r="Q1362" i="1"/>
  <c r="L1318" i="1"/>
  <c r="Y1338" i="1"/>
  <c r="L1365" i="1"/>
  <c r="G1352" i="1"/>
  <c r="L1317" i="1"/>
  <c r="AA1324" i="1"/>
  <c r="Q1346" i="1"/>
  <c r="J1352" i="1"/>
  <c r="G1340" i="1"/>
  <c r="J1342" i="1"/>
  <c r="J1350" i="1"/>
  <c r="G1360" i="1"/>
  <c r="J1338" i="1"/>
  <c r="Q1359" i="1"/>
  <c r="S1330" i="1"/>
  <c r="AA1322" i="1"/>
  <c r="L1348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S1322" i="1"/>
  <c r="B1320" i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B1336" i="1"/>
  <c r="C1336" i="1" s="1"/>
  <c r="B1342" i="1"/>
  <c r="B1344" i="1"/>
  <c r="C1344" i="1" s="1"/>
  <c r="AA1350" i="1"/>
  <c r="Y1362" i="1"/>
  <c r="B1318" i="1"/>
  <c r="AA1358" i="1"/>
  <c r="B1348" i="1"/>
  <c r="AA1342" i="1"/>
  <c r="AA1315" i="1"/>
  <c r="B1317" i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C1325" i="1" s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O1325" i="1"/>
  <c r="S1333" i="1"/>
  <c r="O1341" i="1"/>
  <c r="J1343" i="1"/>
  <c r="L1347" i="1"/>
  <c r="B1347" i="1"/>
  <c r="C1347" i="1" s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C1322" i="1" s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C1365" i="1" s="1"/>
  <c r="J1340" i="1"/>
  <c r="S1340" i="1"/>
  <c r="O1344" i="1"/>
  <c r="Y1344" i="1"/>
  <c r="B1346" i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C1319" i="1" s="1"/>
  <c r="B1327" i="1"/>
  <c r="B1335" i="1"/>
  <c r="B1343" i="1"/>
  <c r="B1351" i="1"/>
  <c r="B1359" i="1"/>
  <c r="B1321" i="1"/>
  <c r="B1329" i="1"/>
  <c r="B1337" i="1"/>
  <c r="B1345" i="1"/>
  <c r="C1345" i="1" s="1"/>
  <c r="B1353" i="1"/>
  <c r="B1361" i="1"/>
  <c r="G1366" i="1"/>
  <c r="G1367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53" i="1" l="1"/>
  <c r="C1337" i="1"/>
  <c r="C1320" i="1"/>
  <c r="C1317" i="1"/>
  <c r="C1328" i="1"/>
  <c r="C1329" i="1"/>
  <c r="C1332" i="1"/>
  <c r="C1343" i="1"/>
  <c r="C1323" i="1"/>
  <c r="C1335" i="1"/>
  <c r="C1327" i="1"/>
  <c r="C1316" i="1"/>
  <c r="C1315" i="1"/>
  <c r="C1339" i="1"/>
  <c r="C1355" i="1"/>
  <c r="C1342" i="1"/>
  <c r="C1341" i="1"/>
  <c r="C1338" i="1"/>
  <c r="C1333" i="1"/>
  <c r="C1358" i="1"/>
  <c r="C1357" i="1"/>
  <c r="C1346" i="1"/>
  <c r="C1326" i="1"/>
  <c r="C1360" i="1"/>
  <c r="C1331" i="1"/>
  <c r="C1363" i="1"/>
  <c r="C1330" i="1"/>
  <c r="C1361" i="1"/>
  <c r="C1362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L1372" i="1"/>
  <c r="Q1372" i="1"/>
  <c r="L1375" i="1"/>
  <c r="Q1371" i="1"/>
  <c r="AA1376" i="1"/>
  <c r="AA1370" i="1"/>
  <c r="AA1374" i="1"/>
  <c r="Q1374" i="1"/>
  <c r="Q1368" i="1"/>
  <c r="Q1376" i="1"/>
  <c r="B1369" i="1"/>
  <c r="L1373" i="1"/>
  <c r="L1369" i="1"/>
  <c r="Q1373" i="1"/>
  <c r="AA1373" i="1"/>
  <c r="AA1372" i="1"/>
  <c r="L1374" i="1"/>
  <c r="B1366" i="1"/>
  <c r="C1366" i="1" s="1"/>
  <c r="B1368" i="1"/>
  <c r="B1370" i="1"/>
  <c r="B1372" i="1"/>
  <c r="B1375" i="1"/>
  <c r="L1366" i="1"/>
  <c r="L1376" i="1"/>
  <c r="B1374" i="1"/>
  <c r="AA1375" i="1"/>
  <c r="AA1367" i="1"/>
  <c r="Q1369" i="1"/>
  <c r="Q1370" i="1"/>
  <c r="B1376" i="1"/>
  <c r="L1371" i="1"/>
  <c r="B1371" i="1"/>
  <c r="B1367" i="1"/>
  <c r="C1367" i="1" s="1"/>
  <c r="Q1367" i="1"/>
  <c r="AA1369" i="1"/>
  <c r="Q1375" i="1"/>
  <c r="J1367" i="1"/>
  <c r="B1373" i="1"/>
  <c r="S1376" i="1" l="1"/>
  <c r="S1375" i="1"/>
  <c r="S1374" i="1"/>
  <c r="S1373" i="1"/>
  <c r="S1372" i="1"/>
  <c r="S1371" i="1"/>
  <c r="S1370" i="1"/>
  <c r="S1369" i="1"/>
  <c r="Y1376" i="1"/>
  <c r="O1376" i="1"/>
  <c r="J1376" i="1"/>
  <c r="Y1375" i="1"/>
  <c r="O1375" i="1"/>
  <c r="J1375" i="1"/>
  <c r="Y1374" i="1"/>
  <c r="O1374" i="1"/>
  <c r="J1374" i="1"/>
  <c r="Y1373" i="1"/>
  <c r="O1373" i="1"/>
  <c r="J1373" i="1"/>
  <c r="Y1372" i="1"/>
  <c r="J1372" i="1"/>
  <c r="Y1371" i="1"/>
  <c r="O1371" i="1"/>
  <c r="J1371" i="1"/>
  <c r="Y1370" i="1"/>
  <c r="O1370" i="1"/>
  <c r="J1370" i="1"/>
  <c r="Y1369" i="1"/>
  <c r="O1369" i="1"/>
  <c r="J1369" i="1"/>
  <c r="G1376" i="1"/>
  <c r="G1375" i="1"/>
  <c r="G1374" i="1"/>
  <c r="G1373" i="1"/>
  <c r="G1372" i="1"/>
  <c r="G1371" i="1"/>
  <c r="G1370" i="1"/>
  <c r="G1369" i="1"/>
  <c r="Y1368" i="1"/>
  <c r="O1372" i="1" l="1"/>
  <c r="S1368" i="1" l="1"/>
  <c r="O1368" i="1"/>
  <c r="J1368" i="1"/>
  <c r="G1368" i="1"/>
  <c r="R10" i="1" l="1"/>
  <c r="C1369" i="1" l="1"/>
  <c r="C1372" i="1"/>
  <c r="C1373" i="1"/>
  <c r="C1370" i="1"/>
  <c r="C1375" i="1"/>
  <c r="C1374" i="1"/>
  <c r="C1371" i="1"/>
  <c r="C1368" i="1"/>
  <c r="C1376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G1256" i="1" l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L1108" i="1" s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AA1063" i="1" s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Q1048" i="1" s="1"/>
  <c r="P1047" i="1"/>
  <c r="P1046" i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O1109" i="1" s="1"/>
  <c r="N1055" i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L1043" i="1" s="1"/>
  <c r="I1042" i="1"/>
  <c r="I1041" i="1"/>
  <c r="I1040" i="1"/>
  <c r="J1093" i="1" s="1"/>
  <c r="I1039" i="1"/>
  <c r="L1039" i="1" s="1"/>
  <c r="I1038" i="1"/>
  <c r="I1037" i="1"/>
  <c r="I1036" i="1"/>
  <c r="K1035" i="1"/>
  <c r="L1035" i="1" s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AA1057" i="1" s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S1088" i="1" s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G1010" i="1" s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L993" i="1" s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L992" i="1" s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L984" i="1" s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O974" i="1" s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Q972" i="1" s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L963" i="1" s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AA865" i="1" s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AA885" i="1" s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21" i="1"/>
  <c r="Q955" i="1"/>
  <c r="L966" i="1"/>
  <c r="AA1012" i="1"/>
  <c r="Q1018" i="1"/>
  <c r="Q1019" i="1"/>
  <c r="L1020" i="1"/>
  <c r="Q1027" i="1"/>
  <c r="Y1048" i="1"/>
  <c r="S1015" i="1"/>
  <c r="S1052" i="1"/>
  <c r="G897" i="1"/>
  <c r="O990" i="1"/>
  <c r="Q990" i="1"/>
  <c r="L978" i="1"/>
  <c r="Q1069" i="1"/>
  <c r="AA1071" i="1"/>
  <c r="L1082" i="1"/>
  <c r="L1084" i="1"/>
  <c r="L1085" i="1"/>
  <c r="Q1093" i="1"/>
  <c r="AA1100" i="1"/>
  <c r="G925" i="1"/>
  <c r="AA877" i="1"/>
  <c r="Y930" i="1"/>
  <c r="O1046" i="1"/>
  <c r="Q1046" i="1"/>
  <c r="AA1049" i="1"/>
  <c r="O1108" i="1"/>
  <c r="Y925" i="1"/>
  <c r="Y1037" i="1"/>
  <c r="Q1076" i="1"/>
  <c r="L1109" i="1"/>
  <c r="O1081" i="1"/>
  <c r="L1063" i="1"/>
  <c r="O1098" i="1"/>
  <c r="Q1098" i="1"/>
  <c r="S1112" i="1"/>
  <c r="AA1060" i="1"/>
  <c r="AA1111" i="1"/>
  <c r="L1114" i="1"/>
  <c r="S1014" i="1" l="1"/>
  <c r="G1084" i="1"/>
  <c r="Q1061" i="1"/>
  <c r="AA1079" i="1"/>
  <c r="L1100" i="1"/>
  <c r="G986" i="1"/>
  <c r="G1000" i="1"/>
  <c r="S931" i="1"/>
  <c r="S917" i="1"/>
  <c r="L956" i="1"/>
  <c r="AA961" i="1"/>
  <c r="O998" i="1"/>
  <c r="Q1047" i="1"/>
  <c r="G957" i="1"/>
  <c r="J1041" i="1"/>
  <c r="Q1031" i="1"/>
  <c r="AA1028" i="1"/>
  <c r="O979" i="1"/>
  <c r="O950" i="1"/>
  <c r="G954" i="1"/>
  <c r="Y923" i="1"/>
  <c r="O966" i="1"/>
  <c r="L922" i="1"/>
  <c r="L936" i="1"/>
  <c r="G951" i="1"/>
  <c r="G1028" i="1"/>
  <c r="AA1021" i="1"/>
  <c r="O1076" i="1"/>
  <c r="J1054" i="1"/>
  <c r="O975" i="1"/>
  <c r="Y1052" i="1"/>
  <c r="Q966" i="1"/>
  <c r="Q970" i="1"/>
  <c r="Q974" i="1"/>
  <c r="L1061" i="1"/>
  <c r="Y1066" i="1"/>
  <c r="O1054" i="1"/>
  <c r="S1062" i="1"/>
  <c r="Y1078" i="1"/>
  <c r="Y1092" i="1"/>
  <c r="L1071" i="1"/>
  <c r="Q915" i="1"/>
  <c r="AA954" i="1"/>
  <c r="O993" i="1"/>
  <c r="AA969" i="1"/>
  <c r="AA981" i="1"/>
  <c r="S928" i="1"/>
  <c r="Y954" i="1"/>
  <c r="Y973" i="1"/>
  <c r="O976" i="1"/>
  <c r="G1107" i="1"/>
  <c r="G1113" i="1"/>
  <c r="O1112" i="1"/>
  <c r="J964" i="1"/>
  <c r="L1074" i="1"/>
  <c r="S915" i="1"/>
  <c r="J1017" i="1"/>
  <c r="O994" i="1"/>
  <c r="G1096" i="1"/>
  <c r="G885" i="1"/>
  <c r="J1019" i="1"/>
  <c r="O1087" i="1"/>
  <c r="S924" i="1"/>
  <c r="O944" i="1"/>
  <c r="S1110" i="1"/>
  <c r="L934" i="1"/>
  <c r="J1085" i="1"/>
  <c r="Q1072" i="1"/>
  <c r="Q1082" i="1"/>
  <c r="L865" i="1"/>
  <c r="G981" i="1"/>
  <c r="O996" i="1"/>
  <c r="S1006" i="1"/>
  <c r="S1035" i="1"/>
  <c r="AA853" i="1"/>
  <c r="Y932" i="1"/>
  <c r="S968" i="1"/>
  <c r="Y997" i="1"/>
  <c r="Y1021" i="1"/>
  <c r="Y1028" i="1"/>
  <c r="Y1032" i="1"/>
  <c r="O1045" i="1"/>
  <c r="O1047" i="1"/>
  <c r="G1083" i="1"/>
  <c r="S1064" i="1"/>
  <c r="Y1081" i="1"/>
  <c r="J1112" i="1"/>
  <c r="Y899" i="1"/>
  <c r="O1016" i="1"/>
  <c r="Y898" i="1"/>
  <c r="S990" i="1"/>
  <c r="Y1068" i="1"/>
  <c r="O1083" i="1"/>
  <c r="O1113" i="1"/>
  <c r="AA1068" i="1"/>
  <c r="Y927" i="1"/>
  <c r="S925" i="1"/>
  <c r="O1012" i="1"/>
  <c r="Y1051" i="1"/>
  <c r="Y1056" i="1"/>
  <c r="Y1060" i="1"/>
  <c r="Y1065" i="1"/>
  <c r="Y1087" i="1"/>
  <c r="Q1024" i="1"/>
  <c r="Y886" i="1"/>
  <c r="L943" i="1"/>
  <c r="L999" i="1"/>
  <c r="L1003" i="1"/>
  <c r="L1007" i="1"/>
  <c r="G991" i="1"/>
  <c r="AA845" i="1"/>
  <c r="J939" i="1"/>
  <c r="G877" i="1"/>
  <c r="Y879" i="1"/>
  <c r="Q1104" i="1"/>
  <c r="G940" i="1"/>
  <c r="G984" i="1"/>
  <c r="O999" i="1"/>
  <c r="G1018" i="1"/>
  <c r="G1024" i="1"/>
  <c r="Q1029" i="1"/>
  <c r="L1091" i="1"/>
  <c r="S952" i="1"/>
  <c r="Y961" i="1"/>
  <c r="Y936" i="1"/>
  <c r="G969" i="1"/>
  <c r="O970" i="1"/>
  <c r="J974" i="1"/>
  <c r="S976" i="1"/>
  <c r="S980" i="1"/>
  <c r="S994" i="1"/>
  <c r="G1099" i="1"/>
  <c r="B1091" i="1"/>
  <c r="C1144" i="1" s="1"/>
  <c r="O948" i="1"/>
  <c r="G1098" i="1"/>
  <c r="O890" i="1"/>
  <c r="J956" i="1"/>
  <c r="Q1114" i="1"/>
  <c r="Q1088" i="1"/>
  <c r="O1062" i="1"/>
  <c r="J927" i="1"/>
  <c r="J934" i="1"/>
  <c r="O937" i="1"/>
  <c r="S870" i="1"/>
  <c r="S979" i="1"/>
  <c r="G992" i="1"/>
  <c r="J997" i="1"/>
  <c r="Y1004" i="1"/>
  <c r="J1011" i="1"/>
  <c r="J1049" i="1"/>
  <c r="J1100" i="1"/>
  <c r="L1087" i="1"/>
  <c r="S1030" i="1"/>
  <c r="J1101" i="1"/>
  <c r="B1062" i="1"/>
  <c r="C1115" i="1" s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44" i="1" l="1"/>
  <c r="C1108" i="1"/>
  <c r="C991" i="1"/>
  <c r="C1029" i="1"/>
  <c r="C1091" i="1"/>
  <c r="C1053" i="1"/>
  <c r="C1077" i="1"/>
  <c r="C898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<sst xmlns="http://schemas.openxmlformats.org/spreadsheetml/2006/main" count="80" uniqueCount="39">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</sst>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6614249.2600000212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  <row r="1367">
          <cell r="I1367">
            <v>12500882.460000001</v>
          </cell>
          <cell r="W1367">
            <v>917866.88</v>
          </cell>
          <cell r="X1367">
            <v>444592.75</v>
          </cell>
          <cell r="Y1367">
            <v>10010649.510000005</v>
          </cell>
          <cell r="AJ1367">
            <v>30772609.899999999</v>
          </cell>
        </row>
        <row r="1368">
          <cell r="I1368">
            <v>13004792.800000001</v>
          </cell>
          <cell r="W1368">
            <v>991075.07</v>
          </cell>
          <cell r="X1368">
            <v>375906.29</v>
          </cell>
          <cell r="Y1368">
            <v>6414488.6400000062</v>
          </cell>
          <cell r="AJ1368">
            <v>41114308.709999993</v>
          </cell>
        </row>
        <row r="1369">
          <cell r="I1369">
            <v>12278064.229999999</v>
          </cell>
          <cell r="W1369">
            <v>1410662.24</v>
          </cell>
          <cell r="X1369">
            <v>652773.04</v>
          </cell>
          <cell r="Y1369">
            <v>10601662.88000001</v>
          </cell>
          <cell r="AJ1369">
            <v>42432970</v>
          </cell>
        </row>
        <row r="1370">
          <cell r="I1370">
            <v>11614986.869999999</v>
          </cell>
          <cell r="W1370">
            <v>1065637.9000000001</v>
          </cell>
          <cell r="X1370">
            <v>498414.9</v>
          </cell>
          <cell r="Y1370">
            <v>7184412.8399999859</v>
          </cell>
          <cell r="AJ1370">
            <v>37554639.5</v>
          </cell>
        </row>
        <row r="1371">
          <cell r="I1371">
            <v>9767378.4499999993</v>
          </cell>
          <cell r="W1371">
            <v>955291.57000000007</v>
          </cell>
          <cell r="X1371">
            <v>431870.21</v>
          </cell>
          <cell r="Y1371">
            <v>8266867.6599999862</v>
          </cell>
          <cell r="AJ1371">
            <v>36228173.549999997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76"/>
  <sheetViews>
    <sheetView tabSelected="1" topLeftCell="A7" zoomScale="90" zoomScaleNormal="90" zoomScaleSheetLayoutView="100" workbookViewId="0">
      <pane xSplit="1" ySplit="2" topLeftCell="B1372" activePane="bottomRight" state="frozen"/>
      <selection pane="topRight" activeCell="B7" sqref="B7"/>
      <selection pane="bottomLeft" activeCell="A9" sqref="A9"/>
      <selection pane="bottomRight" activeCell="E1381" sqref="E1381"/>
    </sheetView>
  </sheetViews>
  <sheetFormatPr defaultColWidth="9.1796875" defaultRowHeight="12.5" x14ac:dyDescent="0.25"/>
  <cols>
    <col min="1" max="1" width="12" style="11" customWidth="1"/>
    <col min="2" max="2" width="14.81640625" style="11" customWidth="1"/>
    <col min="3" max="3" width="10.81640625" style="11" customWidth="1"/>
    <col min="4" max="4" width="15.179687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179687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179687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ht="13" x14ac:dyDescent="0.3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ht="13" x14ac:dyDescent="0.3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ht="13" x14ac:dyDescent="0.3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ht="13" x14ac:dyDescent="0.3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ht="13" x14ac:dyDescent="0.3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ht="13" x14ac:dyDescent="0.3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ht="13" x14ac:dyDescent="0.3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ht="13" x14ac:dyDescent="0.3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ht="13" x14ac:dyDescent="0.3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ht="13" x14ac:dyDescent="0.3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ht="13" x14ac:dyDescent="0.3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ht="13" x14ac:dyDescent="0.3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ht="13" x14ac:dyDescent="0.3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ht="13" x14ac:dyDescent="0.3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ht="13" x14ac:dyDescent="0.3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ht="13" x14ac:dyDescent="0.3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ht="13" x14ac:dyDescent="0.3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ht="13" x14ac:dyDescent="0.3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ht="13" x14ac:dyDescent="0.3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ht="13" x14ac:dyDescent="0.3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ht="13" x14ac:dyDescent="0.3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ht="13" x14ac:dyDescent="0.3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ht="13" x14ac:dyDescent="0.3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ht="13" x14ac:dyDescent="0.3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ht="13" x14ac:dyDescent="0.3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ht="13" x14ac:dyDescent="0.3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ht="13" x14ac:dyDescent="0.3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ht="13" x14ac:dyDescent="0.3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ht="13" x14ac:dyDescent="0.3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ht="13" x14ac:dyDescent="0.3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ht="13" x14ac:dyDescent="0.3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ht="13" x14ac:dyDescent="0.3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ht="13" x14ac:dyDescent="0.3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ht="13" x14ac:dyDescent="0.3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ht="13" x14ac:dyDescent="0.3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ht="13" x14ac:dyDescent="0.3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ht="13" x14ac:dyDescent="0.3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ht="13" x14ac:dyDescent="0.3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ht="13" x14ac:dyDescent="0.3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ht="13" x14ac:dyDescent="0.3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ht="13" x14ac:dyDescent="0.3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ht="13" x14ac:dyDescent="0.3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ht="13" x14ac:dyDescent="0.3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ht="13" x14ac:dyDescent="0.3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ht="13" x14ac:dyDescent="0.3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ht="13" x14ac:dyDescent="0.3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ht="13" x14ac:dyDescent="0.3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ht="13" x14ac:dyDescent="0.3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ht="13" x14ac:dyDescent="0.3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ht="13" x14ac:dyDescent="0.3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ht="13" x14ac:dyDescent="0.3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ht="13" x14ac:dyDescent="0.3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ht="13" x14ac:dyDescent="0.3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ht="13" x14ac:dyDescent="0.3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ht="13" x14ac:dyDescent="0.3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ht="13" x14ac:dyDescent="0.3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ht="13" x14ac:dyDescent="0.3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ht="13" x14ac:dyDescent="0.3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ht="13" x14ac:dyDescent="0.3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ht="13" x14ac:dyDescent="0.3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ht="13" x14ac:dyDescent="0.3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ht="13" x14ac:dyDescent="0.3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ht="13" x14ac:dyDescent="0.3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ht="13" x14ac:dyDescent="0.3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ht="13" x14ac:dyDescent="0.3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ht="13" x14ac:dyDescent="0.3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ht="13" x14ac:dyDescent="0.3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ht="13" x14ac:dyDescent="0.3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ht="13" x14ac:dyDescent="0.3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ht="13" x14ac:dyDescent="0.3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ht="13" x14ac:dyDescent="0.3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ht="13" x14ac:dyDescent="0.3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ht="13" x14ac:dyDescent="0.3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ht="13" x14ac:dyDescent="0.3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ht="13" x14ac:dyDescent="0.3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ht="13" x14ac:dyDescent="0.3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ht="13" x14ac:dyDescent="0.3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ht="13" x14ac:dyDescent="0.3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ht="13" x14ac:dyDescent="0.3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ht="13" x14ac:dyDescent="0.3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ht="13" x14ac:dyDescent="0.3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ht="13" x14ac:dyDescent="0.3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ht="13" x14ac:dyDescent="0.3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ht="13" x14ac:dyDescent="0.3">
      <c r="A1345" s="69">
        <v>45515</v>
      </c>
      <c r="B1345" s="58">
        <f t="shared" si="577"/>
        <v>25096676.369720023</v>
      </c>
      <c r="C1345" s="70">
        <f t="shared" si="578"/>
        <v>-4.5482070710070377E-2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6614249.2600000212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ht="13" x14ac:dyDescent="0.3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ht="13" x14ac:dyDescent="0.3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ht="13" x14ac:dyDescent="0.3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ht="13" x14ac:dyDescent="0.3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ht="13" x14ac:dyDescent="0.3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ht="13" x14ac:dyDescent="0.3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ht="13" x14ac:dyDescent="0.3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ht="13" x14ac:dyDescent="0.3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ht="13" x14ac:dyDescent="0.3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ht="13" x14ac:dyDescent="0.3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ht="13" x14ac:dyDescent="0.3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ht="13" x14ac:dyDescent="0.3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ht="13" x14ac:dyDescent="0.3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ht="13" x14ac:dyDescent="0.3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ht="13" x14ac:dyDescent="0.3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ht="13" x14ac:dyDescent="0.3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ht="13" x14ac:dyDescent="0.3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ht="13" x14ac:dyDescent="0.3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ht="13" x14ac:dyDescent="0.3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ht="13" x14ac:dyDescent="0.3">
      <c r="A1365" s="8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ht="13" x14ac:dyDescent="0.3">
      <c r="A1366" s="69">
        <v>45662</v>
      </c>
      <c r="B1366" s="58">
        <f t="shared" ref="B1366:B1376" si="597">+K1366+P1366+R1366+U1366+V1366+Z1366</f>
        <v>29729876.903999992</v>
      </c>
      <c r="C1366" s="70">
        <f t="shared" ref="C1366:C1376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76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76" si="600">(I1366/I1313)-1</f>
        <v>3.9629290243374804E-2</v>
      </c>
      <c r="K1366" s="74">
        <f>'[10]Marketshare 2018'!$MR$67</f>
        <v>10834163.243999999</v>
      </c>
      <c r="L1366" s="76">
        <f t="shared" ref="L1366:L1376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76" si="602">(N1366/N1313)-1</f>
        <v>-4.7439514280070205E-2</v>
      </c>
      <c r="P1366" s="74">
        <f>'[10]Marketshare 2018'!$MR$77</f>
        <v>5913207.4500000002</v>
      </c>
      <c r="Q1366" s="76">
        <f t="shared" ref="Q1366:Q1376" si="603">(P1366/0.09)/N1366</f>
        <v>0.28403868609523997</v>
      </c>
      <c r="R1366" s="71">
        <f>[9]Data!$W$1361</f>
        <v>1056110.6499999999</v>
      </c>
      <c r="S1366" s="78">
        <f t="shared" ref="S1366:S1376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76" si="605">(X1366/X1313)-1</f>
        <v>4.3796212523965483E-3</v>
      </c>
      <c r="Z1366" s="74">
        <f>'[11]From Apr 2023'!$MR$18</f>
        <v>1862014.1800000002</v>
      </c>
      <c r="AA1366" s="76">
        <f t="shared" ref="AA1366:AA1376" si="606">(Z1366/0.15)/X1366</f>
        <v>7.6568840491344048E-2</v>
      </c>
    </row>
    <row r="1367" spans="1:27" ht="13" x14ac:dyDescent="0.3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ht="13" x14ac:dyDescent="0.3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ht="13" x14ac:dyDescent="0.3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ht="13" x14ac:dyDescent="0.3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ht="13" x14ac:dyDescent="0.3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  <row r="1372" spans="1:27" ht="13" x14ac:dyDescent="0.3">
      <c r="A1372" s="69">
        <v>45704</v>
      </c>
      <c r="B1372" s="58">
        <f t="shared" si="597"/>
        <v>25973945.340100005</v>
      </c>
      <c r="C1372" s="70">
        <f t="shared" si="598"/>
        <v>4.9280401290257236E-2</v>
      </c>
      <c r="D1372" s="71">
        <f>[9]Data!$AJ$1367</f>
        <v>30772609.899999999</v>
      </c>
      <c r="E1372" s="88">
        <f>[9]Data!$I$1367</f>
        <v>12500882.460000001</v>
      </c>
      <c r="F1372" s="72"/>
      <c r="G1372" s="70">
        <f t="shared" si="599"/>
        <v>-7.1945370370538053E-2</v>
      </c>
      <c r="H1372" s="73">
        <v>8019</v>
      </c>
      <c r="I1372" s="74">
        <f>'[10]Marketshare 2018'!$MX$13</f>
        <v>2214317945.1300001</v>
      </c>
      <c r="J1372" s="75">
        <f t="shared" si="600"/>
        <v>3.0761462585914057E-2</v>
      </c>
      <c r="K1372" s="74">
        <f>'[10]Marketshare 2018'!$MX$67</f>
        <v>8955622.4301000014</v>
      </c>
      <c r="L1372" s="76">
        <f t="shared" si="601"/>
        <v>4.4937953065343594E-2</v>
      </c>
      <c r="M1372" s="74">
        <v>382</v>
      </c>
      <c r="N1372" s="74">
        <f>'[10]Marketshare 2018'!$MX$24</f>
        <v>207878195</v>
      </c>
      <c r="O1372" s="77">
        <f t="shared" si="602"/>
        <v>4.4967181120252997E-2</v>
      </c>
      <c r="P1372" s="74">
        <f>'[10]Marketshare 2018'!$MX$77</f>
        <v>3545260.02</v>
      </c>
      <c r="Q1372" s="76">
        <f t="shared" si="603"/>
        <v>0.18949451624784408</v>
      </c>
      <c r="R1372" s="71">
        <f>[9]Data!$W$1367</f>
        <v>917866.88</v>
      </c>
      <c r="S1372" s="78">
        <f t="shared" si="604"/>
        <v>-0.18039292696881204</v>
      </c>
      <c r="T1372" s="5">
        <v>5306</v>
      </c>
      <c r="U1372" s="79">
        <f>[9]Data!$X$1367</f>
        <v>444592.75</v>
      </c>
      <c r="V1372" s="88">
        <f>[9]Data!$Y$1367</f>
        <v>10010649.510000005</v>
      </c>
      <c r="W1372" s="67">
        <v>2737</v>
      </c>
      <c r="X1372" s="74">
        <f>'[11]From Apr 2023'!$MX$10</f>
        <v>186203720.83000001</v>
      </c>
      <c r="Y1372" s="78">
        <f t="shared" si="605"/>
        <v>-9.8485021551236729E-3</v>
      </c>
      <c r="Z1372" s="74">
        <f>'[11]From Apr 2023'!$MX$18</f>
        <v>2099953.75</v>
      </c>
      <c r="AA1372" s="76">
        <f t="shared" si="606"/>
        <v>7.5184811583051472E-2</v>
      </c>
    </row>
    <row r="1373" spans="1:27" ht="13" x14ac:dyDescent="0.3">
      <c r="A1373" s="69">
        <v>45711</v>
      </c>
      <c r="B1373" s="58">
        <f t="shared" si="597"/>
        <v>22627264.042600002</v>
      </c>
      <c r="C1373" s="70">
        <f t="shared" si="598"/>
        <v>-7.3578671410248653E-2</v>
      </c>
      <c r="D1373" s="71">
        <f>[9]Data!$AJ$1368</f>
        <v>41114308.709999993</v>
      </c>
      <c r="E1373" s="88">
        <f>[9]Data!$I$1368</f>
        <v>13004792.800000001</v>
      </c>
      <c r="F1373" s="72"/>
      <c r="G1373" s="70">
        <f t="shared" si="599"/>
        <v>8.2647150404739245E-2</v>
      </c>
      <c r="H1373" s="73">
        <v>8019</v>
      </c>
      <c r="I1373" s="74">
        <f>'[10]Marketshare 2018'!$MY$13</f>
        <v>2229075493.5300002</v>
      </c>
      <c r="J1373" s="75">
        <f t="shared" si="600"/>
        <v>5.3915988968390893E-2</v>
      </c>
      <c r="K1373" s="74">
        <f>'[10]Marketshare 2018'!$MY$67</f>
        <v>9339032.4876000006</v>
      </c>
      <c r="L1373" s="76">
        <f t="shared" si="601"/>
        <v>4.6551598607220281E-2</v>
      </c>
      <c r="M1373" s="74">
        <v>382</v>
      </c>
      <c r="N1373" s="74">
        <f>'[10]Marketshare 2018'!$MY$24</f>
        <v>197698895</v>
      </c>
      <c r="O1373" s="77">
        <f t="shared" si="602"/>
        <v>7.2842547598650498E-3</v>
      </c>
      <c r="P1373" s="74">
        <f>'[10]Marketshare 2018'!$MY$77</f>
        <v>3611369.9249999998</v>
      </c>
      <c r="Q1373" s="76">
        <f t="shared" si="603"/>
        <v>0.202966903279859</v>
      </c>
      <c r="R1373" s="71">
        <f>[9]Data!$W$1368</f>
        <v>991075.07</v>
      </c>
      <c r="S1373" s="78">
        <f t="shared" si="604"/>
        <v>-5.5478811477119749E-2</v>
      </c>
      <c r="T1373" s="5">
        <v>5306</v>
      </c>
      <c r="U1373" s="79">
        <f>[9]Data!$X$1368</f>
        <v>375906.29</v>
      </c>
      <c r="V1373" s="88">
        <f>[9]Data!$Y$1368</f>
        <v>6414488.6400000062</v>
      </c>
      <c r="W1373" s="67">
        <v>2737</v>
      </c>
      <c r="X1373" s="74">
        <f>'[11]From Apr 2023'!$MY$10</f>
        <v>173646660.53000003</v>
      </c>
      <c r="Y1373" s="78">
        <f t="shared" si="605"/>
        <v>3.7177830796759848E-2</v>
      </c>
      <c r="Z1373" s="74">
        <f>'[11]From Apr 2023'!$MY$18</f>
        <v>1895391.63</v>
      </c>
      <c r="AA1373" s="76">
        <f t="shared" si="606"/>
        <v>7.276813824943644E-2</v>
      </c>
    </row>
    <row r="1374" spans="1:27" ht="13" x14ac:dyDescent="0.3">
      <c r="A1374" s="69">
        <v>45718</v>
      </c>
      <c r="B1374" s="58">
        <f t="shared" si="597"/>
        <v>27792393.600200012</v>
      </c>
      <c r="C1374" s="70">
        <f t="shared" si="598"/>
        <v>0.10186037144558635</v>
      </c>
      <c r="D1374" s="71">
        <f>[9]Data!$AJ$1369</f>
        <v>42432970</v>
      </c>
      <c r="E1374" s="88">
        <f>[9]Data!$I$1369</f>
        <v>12278064.229999999</v>
      </c>
      <c r="F1374" s="72"/>
      <c r="G1374" s="70">
        <f t="shared" si="599"/>
        <v>-8.3947696647588388E-2</v>
      </c>
      <c r="H1374" s="73">
        <v>8019</v>
      </c>
      <c r="I1374" s="74">
        <f>'[10]Marketshare 2018'!$MZ$13</f>
        <v>2355815533.0300002</v>
      </c>
      <c r="J1374" s="75">
        <f t="shared" si="600"/>
        <v>-1.5816048442149344E-2</v>
      </c>
      <c r="K1374" s="74">
        <f>'[10]Marketshare 2018'!$MZ$67</f>
        <v>8787571.6752000004</v>
      </c>
      <c r="L1374" s="76">
        <f t="shared" si="601"/>
        <v>4.1446235459029299E-2</v>
      </c>
      <c r="M1374" s="74">
        <v>382</v>
      </c>
      <c r="N1374" s="74">
        <f>'[10]Marketshare 2018'!$MZ$24</f>
        <v>210572880</v>
      </c>
      <c r="O1374" s="77">
        <f t="shared" si="602"/>
        <v>5.4099461987123787E-2</v>
      </c>
      <c r="P1374" s="74">
        <f>'[10]Marketshare 2018'!$MZ$77</f>
        <v>3490103.835</v>
      </c>
      <c r="Q1374" s="76">
        <f t="shared" si="603"/>
        <v>0.18415919229484823</v>
      </c>
      <c r="R1374" s="71">
        <f>[9]Data!$W$1369</f>
        <v>1410662.24</v>
      </c>
      <c r="S1374" s="78">
        <f t="shared" si="604"/>
        <v>0.20089946176351514</v>
      </c>
      <c r="T1374" s="5">
        <v>5306</v>
      </c>
      <c r="U1374" s="79">
        <f>[9]Data!$X$1369</f>
        <v>652773.04</v>
      </c>
      <c r="V1374" s="88">
        <f>[9]Data!$Y$1369</f>
        <v>10601662.88000001</v>
      </c>
      <c r="W1374" s="67">
        <v>2737</v>
      </c>
      <c r="X1374" s="74">
        <f>'[11]From Apr 2023'!$MZ$10</f>
        <v>243366898.24000001</v>
      </c>
      <c r="Y1374" s="78">
        <f t="shared" si="605"/>
        <v>0.31581792225262362</v>
      </c>
      <c r="Z1374" s="74">
        <f>'[11]From Apr 2023'!$MZ$18</f>
        <v>2849619.9299999997</v>
      </c>
      <c r="AA1374" s="76">
        <f t="shared" si="606"/>
        <v>7.8061011326467894E-2</v>
      </c>
    </row>
    <row r="1375" spans="1:27" ht="13" x14ac:dyDescent="0.3">
      <c r="A1375" s="69">
        <v>45725</v>
      </c>
      <c r="B1375" s="58">
        <f t="shared" si="597"/>
        <v>22883533.609199986</v>
      </c>
      <c r="C1375" s="70">
        <f t="shared" si="598"/>
        <v>-5.0441665474989184E-2</v>
      </c>
      <c r="D1375" s="71">
        <f>[9]Data!$AJ$1370</f>
        <v>37554639.5</v>
      </c>
      <c r="E1375" s="88">
        <f>[9]Data!$I$1370</f>
        <v>11614986.869999999</v>
      </c>
      <c r="F1375" s="72"/>
      <c r="G1375" s="70">
        <f t="shared" si="599"/>
        <v>-0.19886344521837707</v>
      </c>
      <c r="H1375" s="73">
        <v>8019</v>
      </c>
      <c r="I1375" s="74">
        <f>'[10]Marketshare 2018'!$NA$13</f>
        <v>2233081555.04</v>
      </c>
      <c r="J1375" s="75">
        <f t="shared" si="600"/>
        <v>-0.10254769194630253</v>
      </c>
      <c r="K1375" s="74">
        <f>'[10]Marketshare 2018'!$NA$67</f>
        <v>7763497.5941999992</v>
      </c>
      <c r="L1375" s="76">
        <f t="shared" si="601"/>
        <v>3.8628721009007147E-2</v>
      </c>
      <c r="M1375" s="74">
        <v>382</v>
      </c>
      <c r="N1375" s="74">
        <f>'[10]Marketshare 2018'!$NA$24</f>
        <v>197203358</v>
      </c>
      <c r="O1375" s="77">
        <f t="shared" si="602"/>
        <v>-0.13675803575612522</v>
      </c>
      <c r="P1375" s="74">
        <f>'[10]Marketshare 2018'!$NA$77</f>
        <v>3826010.7449999996</v>
      </c>
      <c r="Q1375" s="76">
        <f t="shared" si="603"/>
        <v>0.21557052035594648</v>
      </c>
      <c r="R1375" s="71">
        <f>[9]Data!$W$1370</f>
        <v>1065637.9000000001</v>
      </c>
      <c r="S1375" s="78">
        <f t="shared" si="604"/>
        <v>-0.17819169534712387</v>
      </c>
      <c r="T1375" s="5">
        <v>5306</v>
      </c>
      <c r="U1375" s="79">
        <f>[9]Data!$X$1370</f>
        <v>498414.9</v>
      </c>
      <c r="V1375" s="88">
        <f>[9]Data!$Y$1370</f>
        <v>7184412.8399999859</v>
      </c>
      <c r="W1375" s="67">
        <v>2737</v>
      </c>
      <c r="X1375" s="74">
        <f>'[11]From Apr 2023'!$NA$10</f>
        <v>223289801.29999998</v>
      </c>
      <c r="Y1375" s="78">
        <f t="shared" si="605"/>
        <v>-2.2428357497131457E-2</v>
      </c>
      <c r="Z1375" s="74">
        <f>'[11]From Apr 2023'!$NA$18</f>
        <v>2545559.63</v>
      </c>
      <c r="AA1375" s="76">
        <f t="shared" si="606"/>
        <v>7.6001668838125008E-2</v>
      </c>
    </row>
    <row r="1376" spans="1:27" ht="13" x14ac:dyDescent="0.3">
      <c r="A1376" s="69">
        <v>45732</v>
      </c>
      <c r="B1376" s="58">
        <f t="shared" si="597"/>
        <v>21658853.311499987</v>
      </c>
      <c r="C1376" s="70">
        <f t="shared" si="598"/>
        <v>-4.7245974310525796E-3</v>
      </c>
      <c r="D1376" s="71">
        <f>[9]Data!$AJ$1371</f>
        <v>36228173.549999997</v>
      </c>
      <c r="E1376" s="88">
        <f>[9]Data!$I$1371</f>
        <v>9767378.4499999993</v>
      </c>
      <c r="F1376" s="72"/>
      <c r="G1376" s="70">
        <f t="shared" si="599"/>
        <v>-0.15159120001739512</v>
      </c>
      <c r="H1376" s="73">
        <v>8019</v>
      </c>
      <c r="I1376" s="74">
        <f>'[10]Marketshare 2018'!$NB$13</f>
        <v>2015222271.4200001</v>
      </c>
      <c r="J1376" s="75">
        <f t="shared" si="600"/>
        <v>-0.13730635245148126</v>
      </c>
      <c r="K1376" s="74">
        <f>'[10]Marketshare 2018'!$NB$67</f>
        <v>6996214.1115000006</v>
      </c>
      <c r="L1376" s="76">
        <f t="shared" si="601"/>
        <v>3.8574262230252426E-2</v>
      </c>
      <c r="M1376" s="74">
        <v>382</v>
      </c>
      <c r="N1376" s="74">
        <f>'[10]Marketshare 2018'!$NB$24</f>
        <v>195016815</v>
      </c>
      <c r="O1376" s="77">
        <f t="shared" si="602"/>
        <v>-4.4168683186817104E-3</v>
      </c>
      <c r="P1376" s="74">
        <f>'[10]Marketshare 2018'!$NB$77</f>
        <v>2751291.4499999997</v>
      </c>
      <c r="Q1376" s="76">
        <f t="shared" si="603"/>
        <v>0.15675522646598447</v>
      </c>
      <c r="R1376" s="71">
        <f>[9]Data!$W$1371</f>
        <v>955291.57000000007</v>
      </c>
      <c r="S1376" s="78">
        <f t="shared" si="604"/>
        <v>-0.22285059550361286</v>
      </c>
      <c r="T1376" s="5">
        <v>5306</v>
      </c>
      <c r="U1376" s="79">
        <f>[9]Data!$X$1371</f>
        <v>431870.21</v>
      </c>
      <c r="V1376" s="88">
        <f>[9]Data!$Y$1371</f>
        <v>8266867.6599999862</v>
      </c>
      <c r="W1376" s="67">
        <v>2737</v>
      </c>
      <c r="X1376" s="74">
        <f>'[11]From Apr 2023'!$NB$10</f>
        <v>194852277.88</v>
      </c>
      <c r="Y1376" s="78">
        <f t="shared" si="605"/>
        <v>-1.4903963974658541E-2</v>
      </c>
      <c r="Z1376" s="74">
        <f>'[11]From Apr 2023'!$NB$18</f>
        <v>2257318.31</v>
      </c>
      <c r="AA1376" s="76">
        <f t="shared" si="606"/>
        <v>7.7231782440855781E-2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81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90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2025-04-11T11:39:55Z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