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April 2025/"/>
    </mc:Choice>
  </mc:AlternateContent>
  <xr:revisionPtr revIDLastSave="25" documentId="13_ncr:1_{2FA42A3F-FA3C-4A66-9C31-2855A1563288}" xr6:coauthVersionLast="47" xr6:coauthVersionMax="47" xr10:uidLastSave="{7634C4C4-BF8E-4BE8-A249-539F16607DB8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379" i="1" l="1"/>
  <c r="Z1379" i="1"/>
  <c r="X1379" i="1"/>
  <c r="Y1379" i="1" s="1"/>
  <c r="V1379" i="1"/>
  <c r="U1379" i="1"/>
  <c r="R1379" i="1"/>
  <c r="S1379" i="1" s="1"/>
  <c r="P1379" i="1"/>
  <c r="Q1379" i="1" s="1"/>
  <c r="N1379" i="1"/>
  <c r="O1379" i="1" s="1"/>
  <c r="K1379" i="1"/>
  <c r="B1379" i="1" s="1"/>
  <c r="C1379" i="1" s="1"/>
  <c r="I1379" i="1"/>
  <c r="J1379" i="1" s="1"/>
  <c r="E1379" i="1"/>
  <c r="G1379" i="1" s="1"/>
  <c r="D1379" i="1"/>
  <c r="Z1378" i="1"/>
  <c r="X1378" i="1"/>
  <c r="P1378" i="1"/>
  <c r="N1378" i="1"/>
  <c r="K1378" i="1"/>
  <c r="I1378" i="1"/>
  <c r="Z1377" i="1"/>
  <c r="X1377" i="1"/>
  <c r="P1377" i="1"/>
  <c r="N1377" i="1"/>
  <c r="K1377" i="1"/>
  <c r="I1377" i="1"/>
  <c r="Z1376" i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L1379" i="1" l="1"/>
  <c r="Z1365" i="1"/>
  <c r="X1365" i="1"/>
  <c r="V1365" i="1"/>
  <c r="U1365" i="1"/>
  <c r="R1365" i="1"/>
  <c r="P1365" i="1"/>
  <c r="N1365" i="1"/>
  <c r="O1365" i="1" s="1"/>
  <c r="K1365" i="1"/>
  <c r="I1365" i="1"/>
  <c r="E1365" i="1"/>
  <c r="G1365" i="1" s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G1361" i="1" s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Y1359" i="1" s="1"/>
  <c r="V1359" i="1"/>
  <c r="U1359" i="1"/>
  <c r="R1359" i="1"/>
  <c r="P1359" i="1"/>
  <c r="N1359" i="1"/>
  <c r="K1359" i="1"/>
  <c r="I1359" i="1"/>
  <c r="E1359" i="1"/>
  <c r="G1359" i="1" s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Y1357" i="1" s="1"/>
  <c r="V1357" i="1"/>
  <c r="U1357" i="1"/>
  <c r="R1357" i="1"/>
  <c r="P1357" i="1"/>
  <c r="N1357" i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J1355" i="1" s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S1353" i="1" s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S1347" i="1" s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Y1345" i="1" s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S1344" i="1" s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Y1333" i="1" s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AA1322" i="1" s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Q1312" i="1" s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L1311" i="1" s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AA1308" i="1" s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AA1304" i="1" s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AA1299" i="1" s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L1297" i="1" s="1"/>
  <c r="I1297" i="1"/>
  <c r="E1297" i="1"/>
  <c r="D1297" i="1"/>
  <c r="Z1296" i="1"/>
  <c r="AA1296" i="1" s="1"/>
  <c r="X1296" i="1"/>
  <c r="V1296" i="1"/>
  <c r="U1296" i="1"/>
  <c r="R1296" i="1"/>
  <c r="P1296" i="1"/>
  <c r="Q1296" i="1" s="1"/>
  <c r="N1296" i="1"/>
  <c r="K1296" i="1"/>
  <c r="L1296" i="1" s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L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Q1288" i="1" s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L1286" i="1" s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L1284" i="1" s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Q1282" i="1" s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AA1280" i="1" s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X1277" i="1"/>
  <c r="V1277" i="1"/>
  <c r="U1277" i="1"/>
  <c r="R1277" i="1"/>
  <c r="P1277" i="1"/>
  <c r="Q1277" i="1" s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Q1272" i="1" s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B1267" i="1" s="1"/>
  <c r="I1267" i="1"/>
  <c r="E1267" i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Q1264" i="1" s="1"/>
  <c r="K1264" i="1"/>
  <c r="I1264" i="1"/>
  <c r="L1264" i="1" s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AA1262" i="1" s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J1314" i="1" s="1"/>
  <c r="E1261" i="1"/>
  <c r="D1261" i="1"/>
  <c r="V1378" i="1"/>
  <c r="U1378" i="1"/>
  <c r="R1378" i="1"/>
  <c r="E1378" i="1"/>
  <c r="D1378" i="1"/>
  <c r="V1377" i="1"/>
  <c r="U1377" i="1"/>
  <c r="R1377" i="1"/>
  <c r="E1377" i="1"/>
  <c r="D1377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G1320" i="1" l="1"/>
  <c r="Y1346" i="1"/>
  <c r="L1340" i="1"/>
  <c r="Q1364" i="1"/>
  <c r="Y1318" i="1"/>
  <c r="J1338" i="1"/>
  <c r="G1332" i="1"/>
  <c r="O1323" i="1"/>
  <c r="L1294" i="1"/>
  <c r="AA1297" i="1"/>
  <c r="J1319" i="1"/>
  <c r="L1290" i="1"/>
  <c r="L1295" i="1"/>
  <c r="AA1298" i="1"/>
  <c r="Q1301" i="1"/>
  <c r="Q1276" i="1"/>
  <c r="S1325" i="1"/>
  <c r="J1333" i="1"/>
  <c r="O1343" i="1"/>
  <c r="Q1290" i="1"/>
  <c r="Q1314" i="1"/>
  <c r="AA1266" i="1"/>
  <c r="AA1271" i="1"/>
  <c r="AA1276" i="1"/>
  <c r="AA1281" i="1"/>
  <c r="Q1299" i="1"/>
  <c r="Y1315" i="1"/>
  <c r="AA1261" i="1"/>
  <c r="L1278" i="1"/>
  <c r="B1283" i="1"/>
  <c r="AA1290" i="1"/>
  <c r="AA1300" i="1"/>
  <c r="Q1308" i="1"/>
  <c r="O1327" i="1"/>
  <c r="S1337" i="1"/>
  <c r="S1351" i="1"/>
  <c r="G1354" i="1"/>
  <c r="J1359" i="1"/>
  <c r="S1365" i="1"/>
  <c r="L1270" i="1"/>
  <c r="B1276" i="1"/>
  <c r="Q1278" i="1"/>
  <c r="Q1283" i="1"/>
  <c r="L1292" i="1"/>
  <c r="L1302" i="1"/>
  <c r="J1335" i="1"/>
  <c r="J1349" i="1"/>
  <c r="Q1306" i="1"/>
  <c r="AA1273" i="1"/>
  <c r="Q1281" i="1"/>
  <c r="L1272" i="1"/>
  <c r="Y1351" i="1"/>
  <c r="L1358" i="1"/>
  <c r="L1276" i="1"/>
  <c r="AA1303" i="1"/>
  <c r="L1310" i="1"/>
  <c r="L1300" i="1"/>
  <c r="AA1330" i="1"/>
  <c r="L1318" i="1"/>
  <c r="Q1356" i="1"/>
  <c r="Q1360" i="1"/>
  <c r="O1356" i="1"/>
  <c r="G1315" i="1"/>
  <c r="AA1288" i="1"/>
  <c r="Q1307" i="1"/>
  <c r="B1269" i="1"/>
  <c r="L1269" i="1"/>
  <c r="Y1355" i="1"/>
  <c r="AA1311" i="1"/>
  <c r="S1338" i="1"/>
  <c r="AA1287" i="1"/>
  <c r="G1352" i="1"/>
  <c r="Q1305" i="1"/>
  <c r="L1261" i="1"/>
  <c r="B1262" i="1"/>
  <c r="L1262" i="1"/>
  <c r="O1318" i="1"/>
  <c r="Q1269" i="1"/>
  <c r="L1280" i="1"/>
  <c r="Q1284" i="1"/>
  <c r="B1286" i="1"/>
  <c r="O1346" i="1"/>
  <c r="B1300" i="1"/>
  <c r="S1358" i="1"/>
  <c r="Q1286" i="1"/>
  <c r="G1333" i="1"/>
  <c r="AA1301" i="1"/>
  <c r="L1352" i="1"/>
  <c r="Q1266" i="1"/>
  <c r="Q1268" i="1"/>
  <c r="B1270" i="1"/>
  <c r="AA1274" i="1"/>
  <c r="B1304" i="1"/>
  <c r="AA1285" i="1"/>
  <c r="B1288" i="1"/>
  <c r="B1294" i="1"/>
  <c r="Y1322" i="1"/>
  <c r="G1324" i="1"/>
  <c r="B1275" i="1"/>
  <c r="L1275" i="1"/>
  <c r="B1291" i="1"/>
  <c r="Q1302" i="1"/>
  <c r="Y1319" i="1"/>
  <c r="Y1361" i="1"/>
  <c r="AA1293" i="1"/>
  <c r="O1350" i="1"/>
  <c r="O1362" i="1"/>
  <c r="AA1314" i="1"/>
  <c r="Q1295" i="1"/>
  <c r="AA1302" i="1"/>
  <c r="B1272" i="1"/>
  <c r="Q1285" i="1"/>
  <c r="B1264" i="1"/>
  <c r="Q1261" i="1"/>
  <c r="AA1295" i="1"/>
  <c r="B1312" i="1"/>
  <c r="L1312" i="1"/>
  <c r="B1284" i="1"/>
  <c r="AA1305" i="1"/>
  <c r="AA1306" i="1"/>
  <c r="J1345" i="1"/>
  <c r="O1355" i="1"/>
  <c r="AA1269" i="1"/>
  <c r="S1330" i="1"/>
  <c r="B1280" i="1"/>
  <c r="Q1289" i="1"/>
  <c r="Q1298" i="1"/>
  <c r="L1309" i="1"/>
  <c r="AA1265" i="1"/>
  <c r="AA1264" i="1"/>
  <c r="AA1268" i="1"/>
  <c r="AA1267" i="1"/>
  <c r="Q1273" i="1"/>
  <c r="AA1282" i="1"/>
  <c r="Q1287" i="1"/>
  <c r="AA1292" i="1"/>
  <c r="G1337" i="1"/>
  <c r="G1351" i="1"/>
  <c r="Y1363" i="1"/>
  <c r="G1321" i="1"/>
  <c r="J1322" i="1"/>
  <c r="Q1291" i="1"/>
  <c r="B1292" i="1"/>
  <c r="Q1293" i="1"/>
  <c r="Q1309" i="1"/>
  <c r="L1342" i="1"/>
  <c r="J1351" i="1"/>
  <c r="O1361" i="1"/>
  <c r="J1365" i="1"/>
  <c r="S1314" i="1"/>
  <c r="Q1262" i="1"/>
  <c r="B1266" i="1"/>
  <c r="AA1277" i="1"/>
  <c r="AA1279" i="1"/>
  <c r="S1346" i="1"/>
  <c r="B1302" i="1"/>
  <c r="AA1284" i="1"/>
  <c r="AA1309" i="1"/>
  <c r="S1327" i="1"/>
  <c r="S1341" i="1"/>
  <c r="L1354" i="1"/>
  <c r="S1355" i="1"/>
  <c r="O1359" i="1"/>
  <c r="J1363" i="1"/>
  <c r="AA1263" i="1"/>
  <c r="B1277" i="1"/>
  <c r="J1334" i="1"/>
  <c r="G1339" i="1"/>
  <c r="O1340" i="1"/>
  <c r="G1353" i="1"/>
  <c r="G1314" i="1"/>
  <c r="O1330" i="1"/>
  <c r="O1331" i="1"/>
  <c r="L1303" i="1"/>
  <c r="L1304" i="1"/>
  <c r="G1360" i="1"/>
  <c r="AA1310" i="1"/>
  <c r="AA1313" i="1"/>
  <c r="O1321" i="1"/>
  <c r="S1331" i="1"/>
  <c r="J1339" i="1"/>
  <c r="L1344" i="1"/>
  <c r="Q1354" i="1"/>
  <c r="S1359" i="1"/>
  <c r="O1363" i="1"/>
  <c r="Q1346" i="1"/>
  <c r="Y1326" i="1"/>
  <c r="O1338" i="1"/>
  <c r="AA1316" i="1"/>
  <c r="Q1352" i="1"/>
  <c r="L1356" i="1"/>
  <c r="Q1362" i="1"/>
  <c r="Y1354" i="1"/>
  <c r="Q1348" i="1"/>
  <c r="Q1324" i="1"/>
  <c r="Y1338" i="1"/>
  <c r="L1365" i="1"/>
  <c r="J1352" i="1"/>
  <c r="Q1322" i="1"/>
  <c r="L1317" i="1"/>
  <c r="G1340" i="1"/>
  <c r="J1342" i="1"/>
  <c r="J1350" i="1"/>
  <c r="Q1359" i="1"/>
  <c r="AA1324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C1355" i="1" s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C1339" i="1" s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C1331" i="1" s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C1357" i="1" s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B1335" i="1"/>
  <c r="B1343" i="1"/>
  <c r="B1351" i="1"/>
  <c r="B1359" i="1"/>
  <c r="B1321" i="1"/>
  <c r="B1329" i="1"/>
  <c r="C1329" i="1" s="1"/>
  <c r="B1337" i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37" i="1" l="1"/>
  <c r="C1328" i="1"/>
  <c r="C1323" i="1"/>
  <c r="C1335" i="1"/>
  <c r="C1315" i="1"/>
  <c r="C1326" i="1"/>
  <c r="C1327" i="1"/>
  <c r="C1346" i="1"/>
  <c r="C1325" i="1"/>
  <c r="C1317" i="1"/>
  <c r="C1343" i="1"/>
  <c r="C1365" i="1"/>
  <c r="C1332" i="1"/>
  <c r="C1345" i="1"/>
  <c r="C1360" i="1"/>
  <c r="C1363" i="1"/>
  <c r="C1330" i="1"/>
  <c r="C1361" i="1"/>
  <c r="C1362" i="1"/>
  <c r="C1341" i="1"/>
  <c r="C1342" i="1"/>
  <c r="C1338" i="1"/>
  <c r="C1333" i="1"/>
  <c r="C1358" i="1"/>
  <c r="C131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Q1376" i="1"/>
  <c r="B1369" i="1"/>
  <c r="L1373" i="1"/>
  <c r="Q1377" i="1"/>
  <c r="L1378" i="1"/>
  <c r="AA1378" i="1"/>
  <c r="L1369" i="1"/>
  <c r="Q1373" i="1"/>
  <c r="Q1378" i="1"/>
  <c r="AA1373" i="1"/>
  <c r="AA1372" i="1"/>
  <c r="AA1377" i="1"/>
  <c r="L1374" i="1"/>
  <c r="L1377" i="1"/>
  <c r="B1366" i="1"/>
  <c r="C1366" i="1" s="1"/>
  <c r="B1368" i="1"/>
  <c r="B1370" i="1"/>
  <c r="B1372" i="1"/>
  <c r="B1375" i="1"/>
  <c r="L1366" i="1"/>
  <c r="L1376" i="1"/>
  <c r="B1374" i="1"/>
  <c r="AA1375" i="1"/>
  <c r="AA1367" i="1"/>
  <c r="B1377" i="1"/>
  <c r="Q1369" i="1"/>
  <c r="Q1370" i="1"/>
  <c r="B1376" i="1"/>
  <c r="L1371" i="1"/>
  <c r="B1371" i="1"/>
  <c r="B1367" i="1"/>
  <c r="C1367" i="1" s="1"/>
  <c r="Q1367" i="1"/>
  <c r="AA1369" i="1"/>
  <c r="Q1375" i="1"/>
  <c r="J1367" i="1"/>
  <c r="B1373" i="1"/>
  <c r="B1378" i="1"/>
  <c r="S1377" i="1" l="1"/>
  <c r="S1378" i="1"/>
  <c r="S1376" i="1"/>
  <c r="S1375" i="1"/>
  <c r="S1374" i="1"/>
  <c r="S1373" i="1"/>
  <c r="S1372" i="1"/>
  <c r="S1371" i="1"/>
  <c r="S1370" i="1"/>
  <c r="S1369" i="1"/>
  <c r="Y1378" i="1"/>
  <c r="O1378" i="1"/>
  <c r="J1378" i="1"/>
  <c r="Y1377" i="1"/>
  <c r="O1377" i="1"/>
  <c r="J1377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8" i="1"/>
  <c r="G1377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8" i="1"/>
  <c r="C1377" i="1"/>
  <c r="C1373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L1108" i="1" s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J1093" i="1" s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L1091" i="1" s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Q1072" i="1" s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AA1063" i="1" s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L1043" i="1" s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AA1049" i="1" s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35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AA1028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S1015" i="1" s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Y1048" i="1" s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L963" i="1" s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L956" i="1" s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O966" i="1" s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AA877" i="1" s="1"/>
  <c r="Z878" i="1"/>
  <c r="X878" i="1"/>
  <c r="Z879" i="1"/>
  <c r="X879" i="1"/>
  <c r="Y932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AA885" i="1" s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G925" i="1" s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G957" i="1" s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L865" i="1" s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AA821" i="1"/>
  <c r="Q955" i="1"/>
  <c r="L966" i="1"/>
  <c r="AA1012" i="1"/>
  <c r="Q1018" i="1"/>
  <c r="Q1019" i="1"/>
  <c r="L1020" i="1"/>
  <c r="Q1027" i="1"/>
  <c r="J1017" i="1"/>
  <c r="O974" i="1"/>
  <c r="G826" i="1"/>
  <c r="S1052" i="1"/>
  <c r="Q990" i="1"/>
  <c r="J829" i="1"/>
  <c r="J1041" i="1"/>
  <c r="Q1061" i="1"/>
  <c r="L1061" i="1"/>
  <c r="L978" i="1"/>
  <c r="Q1069" i="1"/>
  <c r="AA1071" i="1"/>
  <c r="Q1082" i="1"/>
  <c r="L1084" i="1"/>
  <c r="Q1093" i="1"/>
  <c r="AA1100" i="1"/>
  <c r="G1010" i="1"/>
  <c r="G951" i="1"/>
  <c r="G850" i="1"/>
  <c r="O1046" i="1"/>
  <c r="Y1037" i="1"/>
  <c r="Q1076" i="1"/>
  <c r="L1109" i="1"/>
  <c r="Q1031" i="1"/>
  <c r="O1081" i="1"/>
  <c r="L1063" i="1"/>
  <c r="O1109" i="1"/>
  <c r="L1114" i="1"/>
  <c r="L1071" i="1" l="1"/>
  <c r="AA961" i="1"/>
  <c r="Y1028" i="1"/>
  <c r="L934" i="1"/>
  <c r="L1082" i="1"/>
  <c r="S928" i="1"/>
  <c r="Y954" i="1"/>
  <c r="AA865" i="1"/>
  <c r="Y973" i="1"/>
  <c r="O976" i="1"/>
  <c r="O990" i="1"/>
  <c r="G1107" i="1"/>
  <c r="G1113" i="1"/>
  <c r="O1112" i="1"/>
  <c r="Q1098" i="1"/>
  <c r="L1074" i="1"/>
  <c r="L1087" i="1"/>
  <c r="AA853" i="1"/>
  <c r="L984" i="1"/>
  <c r="G954" i="1"/>
  <c r="Y923" i="1"/>
  <c r="L922" i="1"/>
  <c r="L936" i="1"/>
  <c r="O999" i="1"/>
  <c r="J964" i="1"/>
  <c r="Q1029" i="1"/>
  <c r="AA1060" i="1"/>
  <c r="Q1088" i="1"/>
  <c r="AA837" i="1"/>
  <c r="J1019" i="1"/>
  <c r="Y1056" i="1"/>
  <c r="Y930" i="1"/>
  <c r="AA845" i="1"/>
  <c r="L993" i="1"/>
  <c r="AA1111" i="1"/>
  <c r="Y1066" i="1"/>
  <c r="AA1079" i="1"/>
  <c r="O1098" i="1"/>
  <c r="G991" i="1"/>
  <c r="J939" i="1"/>
  <c r="G877" i="1"/>
  <c r="AA954" i="1"/>
  <c r="O1054" i="1"/>
  <c r="S1062" i="1"/>
  <c r="Y1078" i="1"/>
  <c r="Y1092" i="1"/>
  <c r="L1039" i="1"/>
  <c r="O1045" i="1"/>
  <c r="G1083" i="1"/>
  <c r="J1085" i="1"/>
  <c r="L943" i="1"/>
  <c r="L999" i="1"/>
  <c r="L1003" i="1"/>
  <c r="L1007" i="1"/>
  <c r="O996" i="1"/>
  <c r="S968" i="1"/>
  <c r="Y1021" i="1"/>
  <c r="Y1032" i="1"/>
  <c r="S1088" i="1"/>
  <c r="G897" i="1"/>
  <c r="S915" i="1"/>
  <c r="O993" i="1"/>
  <c r="AA969" i="1"/>
  <c r="AA981" i="1"/>
  <c r="S1054" i="1"/>
  <c r="S1064" i="1"/>
  <c r="Y1081" i="1"/>
  <c r="O1073" i="1"/>
  <c r="J1112" i="1"/>
  <c r="Y927" i="1"/>
  <c r="Y886" i="1"/>
  <c r="O1012" i="1"/>
  <c r="Y1051" i="1"/>
  <c r="Y1060" i="1"/>
  <c r="Y1065" i="1"/>
  <c r="S1070" i="1"/>
  <c r="Y1087" i="1"/>
  <c r="Q1024" i="1"/>
  <c r="Y879" i="1"/>
  <c r="Y899" i="1"/>
  <c r="G940" i="1"/>
  <c r="O963" i="1"/>
  <c r="G984" i="1"/>
  <c r="G1018" i="1"/>
  <c r="AA1021" i="1"/>
  <c r="J956" i="1"/>
  <c r="Y898" i="1"/>
  <c r="S990" i="1"/>
  <c r="Y1068" i="1"/>
  <c r="G1096" i="1"/>
  <c r="O1083" i="1"/>
  <c r="O1113" i="1"/>
  <c r="S925" i="1"/>
  <c r="G885" i="1"/>
  <c r="S952" i="1"/>
  <c r="S924" i="1"/>
  <c r="Y961" i="1"/>
  <c r="Y936" i="1"/>
  <c r="G969" i="1"/>
  <c r="J974" i="1"/>
  <c r="S976" i="1"/>
  <c r="S980" i="1"/>
  <c r="S994" i="1"/>
  <c r="G1099" i="1"/>
  <c r="B1091" i="1"/>
  <c r="C1144" i="1" s="1"/>
  <c r="G1098" i="1"/>
  <c r="O1016" i="1"/>
  <c r="L1100" i="1"/>
  <c r="O890" i="1"/>
  <c r="G1024" i="1"/>
  <c r="Q1114" i="1"/>
  <c r="J927" i="1"/>
  <c r="J934" i="1"/>
  <c r="O937" i="1"/>
  <c r="O944" i="1"/>
  <c r="S870" i="1"/>
  <c r="S979" i="1"/>
  <c r="G992" i="1"/>
  <c r="J997" i="1"/>
  <c r="Y1004" i="1"/>
  <c r="J1011" i="1"/>
  <c r="J1049" i="1"/>
  <c r="S1110" i="1"/>
  <c r="J1100" i="1"/>
  <c r="AA1068" i="1"/>
  <c r="O948" i="1"/>
  <c r="Q1104" i="1"/>
  <c r="Y925" i="1"/>
  <c r="O1062" i="1"/>
  <c r="S1113" i="1"/>
  <c r="O1087" i="1"/>
  <c r="O1108" i="1"/>
  <c r="S1030" i="1"/>
  <c r="G1062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108" i="1"/>
  <c r="C1044" i="1"/>
  <c r="C1062" i="1"/>
  <c r="C1060" i="1"/>
  <c r="C991" i="1"/>
  <c r="C1053" i="1"/>
  <c r="C1077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<sst xmlns="http://schemas.openxmlformats.org/spreadsheetml/2006/main" count="80" uniqueCount="39">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</sst>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165" fontId="1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  <row r="1372">
          <cell r="I1372">
            <v>12276818.27</v>
          </cell>
          <cell r="W1372">
            <v>1000521.1799999999</v>
          </cell>
          <cell r="X1372">
            <v>662244.42000000004</v>
          </cell>
          <cell r="Y1372">
            <v>7300489.2100000083</v>
          </cell>
          <cell r="AJ1372">
            <v>20056704.5</v>
          </cell>
        </row>
        <row r="1373">
          <cell r="I1373">
            <v>12305852.15</v>
          </cell>
          <cell r="W1373">
            <v>1228578.2799999998</v>
          </cell>
          <cell r="X1373">
            <v>390886.55</v>
          </cell>
          <cell r="Y1373">
            <v>4339111.4500000179</v>
          </cell>
          <cell r="AJ1373">
            <v>31677437.66</v>
          </cell>
        </row>
        <row r="1374">
          <cell r="I1374">
            <v>14051601.300000001</v>
          </cell>
          <cell r="W1374">
            <v>1329702.01</v>
          </cell>
          <cell r="X1374">
            <v>308099.25</v>
          </cell>
          <cell r="Y1374">
            <v>10522609.859999998</v>
          </cell>
          <cell r="AJ1374">
            <v>30297261.100000001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9"/>
  <sheetViews>
    <sheetView tabSelected="1" topLeftCell="A7" zoomScale="90" zoomScaleNormal="90" zoomScaleSheetLayoutView="100" workbookViewId="0">
      <pane xSplit="1" ySplit="2" topLeftCell="O1377" activePane="bottomRight" state="frozen"/>
      <selection pane="topRight" activeCell="B7" sqref="B7"/>
      <selection pane="bottomLeft" activeCell="A9" sqref="A9"/>
      <selection pane="bottomRight" activeCell="AB1379" sqref="AB1379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9" si="597">+K1366+P1366+R1366+U1366+V1366+Z1366</f>
        <v>29729876.903999992</v>
      </c>
      <c r="C1366" s="70">
        <f t="shared" ref="C1366:C1379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9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9" si="600">(I1366/I1313)-1</f>
        <v>3.9629290243374804E-2</v>
      </c>
      <c r="K1366" s="74">
        <f>'[10]Marketshare 2018'!$MR$67</f>
        <v>10834163.243999999</v>
      </c>
      <c r="L1366" s="76">
        <f t="shared" ref="L1366:L1379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9" si="602">(N1366/N1313)-1</f>
        <v>-4.7439514280070205E-2</v>
      </c>
      <c r="P1366" s="74">
        <f>'[10]Marketshare 2018'!$MR$77</f>
        <v>5913207.4500000002</v>
      </c>
      <c r="Q1366" s="76">
        <f t="shared" ref="Q1366:Q1379" si="603">(P1366/0.09)/N1366</f>
        <v>0.28403868609523997</v>
      </c>
      <c r="R1366" s="71">
        <f>[9]Data!$W$1361</f>
        <v>1056110.6499999999</v>
      </c>
      <c r="S1366" s="78">
        <f t="shared" ref="S1366:S1379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9" si="605">(X1366/X1313)-1</f>
        <v>4.3796212523965483E-3</v>
      </c>
      <c r="Z1366" s="74">
        <f>'[11]From Apr 2023'!$MR$18</f>
        <v>1862014.1800000002</v>
      </c>
      <c r="AA1366" s="76">
        <f t="shared" ref="AA1366:AA1379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  <row r="1377" spans="1:27" ht="13" x14ac:dyDescent="0.3">
      <c r="A1377" s="69">
        <v>45739</v>
      </c>
      <c r="B1377" s="58">
        <f t="shared" si="597"/>
        <v>23348603.536400005</v>
      </c>
      <c r="C1377" s="70">
        <f t="shared" si="598"/>
        <v>4.7063871215063058E-2</v>
      </c>
      <c r="D1377" s="71">
        <f>[9]Data!$AJ$1372</f>
        <v>20056704.5</v>
      </c>
      <c r="E1377" s="88">
        <f>[9]Data!$I$1372</f>
        <v>12276818.27</v>
      </c>
      <c r="F1377" s="72"/>
      <c r="G1377" s="70">
        <f t="shared" si="599"/>
        <v>-8.2938172312700953E-3</v>
      </c>
      <c r="H1377" s="73">
        <v>8019</v>
      </c>
      <c r="I1377" s="74">
        <f>'[10]Marketshare 2018'!$NC$13</f>
        <v>2144808924.01</v>
      </c>
      <c r="J1377" s="75">
        <f t="shared" si="600"/>
        <v>1.0776855205030467E-2</v>
      </c>
      <c r="K1377" s="74">
        <f>'[10]Marketshare 2018'!$NC$67</f>
        <v>8352560.2013999987</v>
      </c>
      <c r="L1377" s="76">
        <f t="shared" si="601"/>
        <v>4.3270159603069284E-2</v>
      </c>
      <c r="M1377" s="74">
        <v>382</v>
      </c>
      <c r="N1377" s="74">
        <f>'[10]Marketshare 2018'!$NC$24</f>
        <v>197823625</v>
      </c>
      <c r="O1377" s="77">
        <f t="shared" si="602"/>
        <v>0.11636696197855967</v>
      </c>
      <c r="P1377" s="74">
        <f>'[10]Marketshare 2018'!$NC$77</f>
        <v>3924258.0749999997</v>
      </c>
      <c r="Q1377" s="76">
        <f t="shared" si="603"/>
        <v>0.22041284250048496</v>
      </c>
      <c r="R1377" s="71">
        <f>[9]Data!$W$1372</f>
        <v>1000521.1799999999</v>
      </c>
      <c r="S1377" s="78">
        <f t="shared" si="604"/>
        <v>1.1230106831343845E-2</v>
      </c>
      <c r="T1377" s="5">
        <v>5306</v>
      </c>
      <c r="U1377" s="79">
        <f>[9]Data!$X$1372</f>
        <v>662244.42000000004</v>
      </c>
      <c r="V1377" s="88">
        <f>[9]Data!$Y$1372</f>
        <v>7300489.2100000083</v>
      </c>
      <c r="W1377" s="67">
        <v>2737</v>
      </c>
      <c r="X1377" s="74">
        <f>'[11]From Apr 2023'!$NC$10</f>
        <v>185049826.07999998</v>
      </c>
      <c r="Y1377" s="78">
        <f t="shared" si="605"/>
        <v>6.8474589314203582E-2</v>
      </c>
      <c r="Z1377" s="74">
        <f>'[11]From Apr 2023'!$NC$18</f>
        <v>2108530.4500000002</v>
      </c>
      <c r="AA1377" s="76">
        <f t="shared" si="606"/>
        <v>7.5962620254447902E-2</v>
      </c>
    </row>
    <row r="1378" spans="1:27" ht="13" x14ac:dyDescent="0.3">
      <c r="A1378" s="69">
        <v>45746</v>
      </c>
      <c r="B1378" s="58">
        <f t="shared" si="597"/>
        <v>20952212.779200014</v>
      </c>
      <c r="C1378" s="70">
        <f t="shared" si="598"/>
        <v>-0.14672411984875944</v>
      </c>
      <c r="D1378" s="71">
        <f>[9]Data!$AJ$1373</f>
        <v>31677437.66</v>
      </c>
      <c r="E1378" s="88">
        <f>[9]Data!$I$1373</f>
        <v>12305852.15</v>
      </c>
      <c r="F1378" s="72"/>
      <c r="G1378" s="70">
        <f t="shared" si="599"/>
        <v>-0.11145222316043146</v>
      </c>
      <c r="H1378" s="73">
        <v>8019</v>
      </c>
      <c r="I1378" s="74">
        <f>'[10]Marketshare 2018'!$ND$13</f>
        <v>2382299498.8499999</v>
      </c>
      <c r="J1378" s="75">
        <f t="shared" si="600"/>
        <v>1.3153404169247596E-2</v>
      </c>
      <c r="K1378" s="74">
        <f>'[10]Marketshare 2018'!$ND$67</f>
        <v>9207089.5841999985</v>
      </c>
      <c r="L1378" s="76">
        <f t="shared" si="601"/>
        <v>4.2942121857215444E-2</v>
      </c>
      <c r="M1378" s="74">
        <v>382</v>
      </c>
      <c r="N1378" s="74">
        <f>'[10]Marketshare 2018'!$ND$24</f>
        <v>204786515</v>
      </c>
      <c r="O1378" s="77">
        <f t="shared" si="602"/>
        <v>0.10178725911645747</v>
      </c>
      <c r="P1378" s="74">
        <f>'[10]Marketshare 2018'!$ND$77</f>
        <v>3053753.3249999997</v>
      </c>
      <c r="Q1378" s="76">
        <f t="shared" si="603"/>
        <v>0.16568763084815424</v>
      </c>
      <c r="R1378" s="71">
        <f>[9]Data!$W$1373</f>
        <v>1228578.2799999998</v>
      </c>
      <c r="S1378" s="78">
        <f t="shared" si="604"/>
        <v>0.15030783778151835</v>
      </c>
      <c r="T1378" s="5">
        <v>5306</v>
      </c>
      <c r="U1378" s="79">
        <f>[9]Data!$X$1373</f>
        <v>390886.55</v>
      </c>
      <c r="V1378" s="88">
        <f>[9]Data!$Y$1373</f>
        <v>4339111.4500000179</v>
      </c>
      <c r="W1378" s="67">
        <v>2737</v>
      </c>
      <c r="X1378" s="74">
        <f>'[11]From Apr 2023'!$ND$10</f>
        <v>237778338.13000005</v>
      </c>
      <c r="Y1378" s="78">
        <f t="shared" si="605"/>
        <v>0.31564954708001047</v>
      </c>
      <c r="Z1378" s="74">
        <f>'[11]From Apr 2023'!$ND$18</f>
        <v>2732793.5900000003</v>
      </c>
      <c r="AA1378" s="76">
        <f t="shared" si="606"/>
        <v>7.6620200463225999E-2</v>
      </c>
    </row>
    <row r="1379" spans="1:27" ht="13" x14ac:dyDescent="0.3">
      <c r="A1379" s="69">
        <v>45753</v>
      </c>
      <c r="B1379" s="98">
        <f t="shared" si="597"/>
        <v>29118047.873099998</v>
      </c>
      <c r="C1379" s="70">
        <f t="shared" si="598"/>
        <v>-5.9787854282289388E-4</v>
      </c>
      <c r="D1379" s="71">
        <f>[9]Data!$AJ$1374</f>
        <v>30297261.100000001</v>
      </c>
      <c r="E1379" s="88">
        <f>[9]Data!$I$1374</f>
        <v>14051601.300000001</v>
      </c>
      <c r="F1379" s="72"/>
      <c r="G1379" s="70">
        <f t="shared" si="599"/>
        <v>-0.14514606695302912</v>
      </c>
      <c r="H1379" s="73">
        <v>8019</v>
      </c>
      <c r="I1379" s="74">
        <f>'[10]Marketshare 2018'!$NE$13</f>
        <v>2511107288.7800002</v>
      </c>
      <c r="J1379" s="75">
        <f t="shared" si="600"/>
        <v>-2.8673300714923244E-2</v>
      </c>
      <c r="K1379" s="74">
        <f>'[10]Marketshare 2018'!$NE$67</f>
        <v>9516453.5331000015</v>
      </c>
      <c r="L1379" s="76">
        <f t="shared" si="601"/>
        <v>4.2108265569716891E-2</v>
      </c>
      <c r="M1379" s="74">
        <v>382</v>
      </c>
      <c r="N1379" s="74">
        <f>'[10]Marketshare 2018'!$NE$24</f>
        <v>236939265</v>
      </c>
      <c r="O1379" s="77">
        <f t="shared" si="602"/>
        <v>4.400420431764096E-2</v>
      </c>
      <c r="P1379" s="74">
        <f>'[10]Marketshare 2018'!$NE$77</f>
        <v>4532128.2</v>
      </c>
      <c r="Q1379" s="76">
        <f t="shared" si="603"/>
        <v>0.21253117333676208</v>
      </c>
      <c r="R1379" s="71">
        <f>[9]Data!$W$1374</f>
        <v>1329702.01</v>
      </c>
      <c r="S1379" s="78">
        <f t="shared" si="604"/>
        <v>-3.1488337307549075E-2</v>
      </c>
      <c r="T1379" s="5">
        <v>5306</v>
      </c>
      <c r="U1379" s="79">
        <f>[9]Data!$X$1374</f>
        <v>308099.25</v>
      </c>
      <c r="V1379" s="88">
        <f>[9]Data!$Y$1374</f>
        <v>10522609.859999998</v>
      </c>
      <c r="W1379" s="67">
        <v>2737</v>
      </c>
      <c r="X1379" s="74">
        <f>'[11]From Apr 2023'!$NE$10</f>
        <v>250542941.75</v>
      </c>
      <c r="Y1379" s="78">
        <f t="shared" si="605"/>
        <v>0.12154559514631513</v>
      </c>
      <c r="Z1379" s="74">
        <f>'[11]From Apr 2023'!$NE$18</f>
        <v>2909055.02</v>
      </c>
      <c r="AA1379" s="76">
        <f t="shared" si="606"/>
        <v>7.7406691235728381E-2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2025-05-04T18:42:35Z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