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Jan 2025/"/>
    </mc:Choice>
  </mc:AlternateContent>
  <xr:revisionPtr revIDLastSave="0" documentId="13_ncr:1_{66F77ED9-57D4-465D-B666-010226063BF7}" xr6:coauthVersionLast="47" xr6:coauthVersionMax="47" xr10:uidLastSave="{00000000-0000-0000-0000-000000000000}"/>
  <bookViews>
    <workbookView xWindow="-108" yWindow="-108" windowWidth="23256" windowHeight="12456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68" i="1" l="1"/>
  <c r="X1368" i="1"/>
  <c r="P1368" i="1"/>
  <c r="N1368" i="1"/>
  <c r="Z1367" i="1"/>
  <c r="X1367" i="1"/>
  <c r="P1367" i="1"/>
  <c r="N1367" i="1"/>
  <c r="Z1366" i="1"/>
  <c r="X1366" i="1"/>
  <c r="P1366" i="1"/>
  <c r="N1366" i="1"/>
  <c r="K1368" i="1"/>
  <c r="K1367" i="1"/>
  <c r="K1366" i="1"/>
  <c r="I1368" i="1"/>
  <c r="I1367" i="1"/>
  <c r="I1366" i="1"/>
  <c r="Z1365" i="1" l="1"/>
  <c r="X1365" i="1"/>
  <c r="V1365" i="1"/>
  <c r="U1365" i="1"/>
  <c r="R1365" i="1"/>
  <c r="P1365" i="1"/>
  <c r="N1365" i="1"/>
  <c r="K1365" i="1"/>
  <c r="L1365" i="1" s="1"/>
  <c r="I1365" i="1"/>
  <c r="E1365" i="1"/>
  <c r="D1365" i="1"/>
  <c r="Z1364" i="1"/>
  <c r="X1364" i="1"/>
  <c r="V1364" i="1"/>
  <c r="U1364" i="1"/>
  <c r="R1364" i="1"/>
  <c r="P1364" i="1"/>
  <c r="N1364" i="1"/>
  <c r="K1364" i="1"/>
  <c r="I1364" i="1"/>
  <c r="E1364" i="1"/>
  <c r="D1364" i="1"/>
  <c r="Z1363" i="1"/>
  <c r="X1363" i="1"/>
  <c r="Y1363" i="1" s="1"/>
  <c r="V1363" i="1"/>
  <c r="U1363" i="1"/>
  <c r="R1363" i="1"/>
  <c r="P1363" i="1"/>
  <c r="N1363" i="1"/>
  <c r="K1363" i="1"/>
  <c r="I1363" i="1"/>
  <c r="E1363" i="1"/>
  <c r="D1363" i="1"/>
  <c r="Z1362" i="1"/>
  <c r="X1362" i="1"/>
  <c r="V1362" i="1"/>
  <c r="U1362" i="1"/>
  <c r="R1362" i="1"/>
  <c r="P1362" i="1"/>
  <c r="N1362" i="1"/>
  <c r="K1362" i="1"/>
  <c r="I1362" i="1"/>
  <c r="E1362" i="1"/>
  <c r="D1362" i="1"/>
  <c r="Z1361" i="1"/>
  <c r="X1361" i="1"/>
  <c r="Y1361" i="1" s="1"/>
  <c r="V1361" i="1"/>
  <c r="U1361" i="1"/>
  <c r="R1361" i="1"/>
  <c r="P1361" i="1"/>
  <c r="N1361" i="1"/>
  <c r="K1361" i="1"/>
  <c r="I1361" i="1"/>
  <c r="E1361" i="1"/>
  <c r="D1361" i="1"/>
  <c r="Z1360" i="1"/>
  <c r="X1360" i="1"/>
  <c r="V1360" i="1"/>
  <c r="U1360" i="1"/>
  <c r="R1360" i="1"/>
  <c r="P1360" i="1"/>
  <c r="N1360" i="1"/>
  <c r="K1360" i="1"/>
  <c r="I1360" i="1"/>
  <c r="E1360" i="1"/>
  <c r="D1360" i="1"/>
  <c r="Z1359" i="1"/>
  <c r="X1359" i="1"/>
  <c r="V1359" i="1"/>
  <c r="U1359" i="1"/>
  <c r="R1359" i="1"/>
  <c r="P1359" i="1"/>
  <c r="N1359" i="1"/>
  <c r="K1359" i="1"/>
  <c r="I1359" i="1"/>
  <c r="E1359" i="1"/>
  <c r="D1359" i="1"/>
  <c r="Z1358" i="1"/>
  <c r="X1358" i="1"/>
  <c r="V1358" i="1"/>
  <c r="U1358" i="1"/>
  <c r="R1358" i="1"/>
  <c r="P1358" i="1"/>
  <c r="N1358" i="1"/>
  <c r="K1358" i="1"/>
  <c r="I1358" i="1"/>
  <c r="E1358" i="1"/>
  <c r="D1358" i="1"/>
  <c r="Z1357" i="1"/>
  <c r="X1357" i="1"/>
  <c r="V1357" i="1"/>
  <c r="U1357" i="1"/>
  <c r="R1357" i="1"/>
  <c r="P1357" i="1"/>
  <c r="N1357" i="1"/>
  <c r="K1357" i="1"/>
  <c r="I1357" i="1"/>
  <c r="E1357" i="1"/>
  <c r="D1357" i="1"/>
  <c r="Z1356" i="1"/>
  <c r="X1356" i="1"/>
  <c r="V1356" i="1"/>
  <c r="U1356" i="1"/>
  <c r="R1356" i="1"/>
  <c r="P1356" i="1"/>
  <c r="N1356" i="1"/>
  <c r="K1356" i="1"/>
  <c r="I1356" i="1"/>
  <c r="E1356" i="1"/>
  <c r="D1356" i="1"/>
  <c r="Z1355" i="1"/>
  <c r="X1355" i="1"/>
  <c r="V1355" i="1"/>
  <c r="U1355" i="1"/>
  <c r="R1355" i="1"/>
  <c r="P1355" i="1"/>
  <c r="N1355" i="1"/>
  <c r="K1355" i="1"/>
  <c r="I1355" i="1"/>
  <c r="E1355" i="1"/>
  <c r="D1355" i="1"/>
  <c r="Z1354" i="1"/>
  <c r="X1354" i="1"/>
  <c r="V1354" i="1"/>
  <c r="U1354" i="1"/>
  <c r="R1354" i="1"/>
  <c r="P1354" i="1"/>
  <c r="N1354" i="1"/>
  <c r="K1354" i="1"/>
  <c r="I1354" i="1"/>
  <c r="E1354" i="1"/>
  <c r="D1354" i="1"/>
  <c r="Z1353" i="1"/>
  <c r="X1353" i="1"/>
  <c r="V1353" i="1"/>
  <c r="U1353" i="1"/>
  <c r="R1353" i="1"/>
  <c r="P1353" i="1"/>
  <c r="N1353" i="1"/>
  <c r="K1353" i="1"/>
  <c r="I1353" i="1"/>
  <c r="E1353" i="1"/>
  <c r="D1353" i="1"/>
  <c r="Z1352" i="1"/>
  <c r="X1352" i="1"/>
  <c r="V1352" i="1"/>
  <c r="U1352" i="1"/>
  <c r="R1352" i="1"/>
  <c r="P1352" i="1"/>
  <c r="N1352" i="1"/>
  <c r="K1352" i="1"/>
  <c r="I1352" i="1"/>
  <c r="E1352" i="1"/>
  <c r="D1352" i="1"/>
  <c r="Z1351" i="1"/>
  <c r="X1351" i="1"/>
  <c r="V1351" i="1"/>
  <c r="U1351" i="1"/>
  <c r="R1351" i="1"/>
  <c r="P1351" i="1"/>
  <c r="N1351" i="1"/>
  <c r="K1351" i="1"/>
  <c r="I1351" i="1"/>
  <c r="E1351" i="1"/>
  <c r="D1351" i="1"/>
  <c r="Z1350" i="1"/>
  <c r="X1350" i="1"/>
  <c r="V1350" i="1"/>
  <c r="U1350" i="1"/>
  <c r="R1350" i="1"/>
  <c r="P1350" i="1"/>
  <c r="N1350" i="1"/>
  <c r="K1350" i="1"/>
  <c r="I1350" i="1"/>
  <c r="E1350" i="1"/>
  <c r="D1350" i="1"/>
  <c r="Z1349" i="1"/>
  <c r="X1349" i="1"/>
  <c r="V1349" i="1"/>
  <c r="U1349" i="1"/>
  <c r="R1349" i="1"/>
  <c r="P1349" i="1"/>
  <c r="N1349" i="1"/>
  <c r="K1349" i="1"/>
  <c r="I1349" i="1"/>
  <c r="E1349" i="1"/>
  <c r="D1349" i="1"/>
  <c r="Z1348" i="1"/>
  <c r="X1348" i="1"/>
  <c r="V1348" i="1"/>
  <c r="U1348" i="1"/>
  <c r="R1348" i="1"/>
  <c r="P1348" i="1"/>
  <c r="N1348" i="1"/>
  <c r="K1348" i="1"/>
  <c r="I1348" i="1"/>
  <c r="E1348" i="1"/>
  <c r="D1348" i="1"/>
  <c r="Z1347" i="1"/>
  <c r="X1347" i="1"/>
  <c r="V1347" i="1"/>
  <c r="U1347" i="1"/>
  <c r="R1347" i="1"/>
  <c r="P1347" i="1"/>
  <c r="N1347" i="1"/>
  <c r="K1347" i="1"/>
  <c r="I1347" i="1"/>
  <c r="E1347" i="1"/>
  <c r="D1347" i="1"/>
  <c r="Z1346" i="1"/>
  <c r="X1346" i="1"/>
  <c r="V1346" i="1"/>
  <c r="U1346" i="1"/>
  <c r="R1346" i="1"/>
  <c r="P1346" i="1"/>
  <c r="N1346" i="1"/>
  <c r="K1346" i="1"/>
  <c r="I1346" i="1"/>
  <c r="E1346" i="1"/>
  <c r="D1346" i="1"/>
  <c r="Z1345" i="1"/>
  <c r="X1345" i="1"/>
  <c r="V1345" i="1"/>
  <c r="U1345" i="1"/>
  <c r="R1345" i="1"/>
  <c r="P1345" i="1"/>
  <c r="N1345" i="1"/>
  <c r="K1345" i="1"/>
  <c r="I1345" i="1"/>
  <c r="E1345" i="1"/>
  <c r="D1345" i="1"/>
  <c r="Z1344" i="1"/>
  <c r="X1344" i="1"/>
  <c r="V1344" i="1"/>
  <c r="U1344" i="1"/>
  <c r="R1344" i="1"/>
  <c r="P1344" i="1"/>
  <c r="N1344" i="1"/>
  <c r="K1344" i="1"/>
  <c r="I1344" i="1"/>
  <c r="E1344" i="1"/>
  <c r="D1344" i="1"/>
  <c r="Z1343" i="1"/>
  <c r="X1343" i="1"/>
  <c r="V1343" i="1"/>
  <c r="U1343" i="1"/>
  <c r="R1343" i="1"/>
  <c r="P1343" i="1"/>
  <c r="N1343" i="1"/>
  <c r="K1343" i="1"/>
  <c r="I1343" i="1"/>
  <c r="E1343" i="1"/>
  <c r="D1343" i="1"/>
  <c r="Z1342" i="1"/>
  <c r="X1342" i="1"/>
  <c r="V1342" i="1"/>
  <c r="U1342" i="1"/>
  <c r="R1342" i="1"/>
  <c r="P1342" i="1"/>
  <c r="N1342" i="1"/>
  <c r="K1342" i="1"/>
  <c r="I1342" i="1"/>
  <c r="E1342" i="1"/>
  <c r="D1342" i="1"/>
  <c r="Z1341" i="1"/>
  <c r="X1341" i="1"/>
  <c r="V1341" i="1"/>
  <c r="U1341" i="1"/>
  <c r="R1341" i="1"/>
  <c r="P1341" i="1"/>
  <c r="N1341" i="1"/>
  <c r="K1341" i="1"/>
  <c r="I1341" i="1"/>
  <c r="E1341" i="1"/>
  <c r="D1341" i="1"/>
  <c r="Z1340" i="1"/>
  <c r="X1340" i="1"/>
  <c r="V1340" i="1"/>
  <c r="U1340" i="1"/>
  <c r="R1340" i="1"/>
  <c r="P1340" i="1"/>
  <c r="N1340" i="1"/>
  <c r="K1340" i="1"/>
  <c r="I1340" i="1"/>
  <c r="E1340" i="1"/>
  <c r="D1340" i="1"/>
  <c r="Z1339" i="1"/>
  <c r="X1339" i="1"/>
  <c r="V1339" i="1"/>
  <c r="U1339" i="1"/>
  <c r="R1339" i="1"/>
  <c r="P1339" i="1"/>
  <c r="N1339" i="1"/>
  <c r="K1339" i="1"/>
  <c r="I1339" i="1"/>
  <c r="E1339" i="1"/>
  <c r="D1339" i="1"/>
  <c r="Z1338" i="1"/>
  <c r="X1338" i="1"/>
  <c r="V1338" i="1"/>
  <c r="U1338" i="1"/>
  <c r="R1338" i="1"/>
  <c r="P1338" i="1"/>
  <c r="N1338" i="1"/>
  <c r="Q1338" i="1" s="1"/>
  <c r="K1338" i="1"/>
  <c r="I1338" i="1"/>
  <c r="E1338" i="1"/>
  <c r="D1338" i="1"/>
  <c r="Z1337" i="1"/>
  <c r="X1337" i="1"/>
  <c r="V1337" i="1"/>
  <c r="U1337" i="1"/>
  <c r="R1337" i="1"/>
  <c r="P1337" i="1"/>
  <c r="N1337" i="1"/>
  <c r="K1337" i="1"/>
  <c r="I1337" i="1"/>
  <c r="E1337" i="1"/>
  <c r="D1337" i="1"/>
  <c r="Z1336" i="1"/>
  <c r="X1336" i="1"/>
  <c r="V1336" i="1"/>
  <c r="U1336" i="1"/>
  <c r="R1336" i="1"/>
  <c r="P1336" i="1"/>
  <c r="N1336" i="1"/>
  <c r="K1336" i="1"/>
  <c r="I1336" i="1"/>
  <c r="E1336" i="1"/>
  <c r="D1336" i="1"/>
  <c r="Z1335" i="1"/>
  <c r="X1335" i="1"/>
  <c r="V1335" i="1"/>
  <c r="U1335" i="1"/>
  <c r="R1335" i="1"/>
  <c r="P1335" i="1"/>
  <c r="Q1335" i="1" s="1"/>
  <c r="N1335" i="1"/>
  <c r="K1335" i="1"/>
  <c r="I1335" i="1"/>
  <c r="E1335" i="1"/>
  <c r="D1335" i="1"/>
  <c r="Z1334" i="1"/>
  <c r="X1334" i="1"/>
  <c r="V1334" i="1"/>
  <c r="U1334" i="1"/>
  <c r="R1334" i="1"/>
  <c r="P1334" i="1"/>
  <c r="N1334" i="1"/>
  <c r="K1334" i="1"/>
  <c r="I1334" i="1"/>
  <c r="E1334" i="1"/>
  <c r="D1334" i="1"/>
  <c r="Z1333" i="1"/>
  <c r="X1333" i="1"/>
  <c r="V1333" i="1"/>
  <c r="U1333" i="1"/>
  <c r="R1333" i="1"/>
  <c r="P1333" i="1"/>
  <c r="N1333" i="1"/>
  <c r="K1333" i="1"/>
  <c r="I1333" i="1"/>
  <c r="E1333" i="1"/>
  <c r="D1333" i="1"/>
  <c r="Z1332" i="1"/>
  <c r="X1332" i="1"/>
  <c r="V1332" i="1"/>
  <c r="U1332" i="1"/>
  <c r="R1332" i="1"/>
  <c r="P1332" i="1"/>
  <c r="N1332" i="1"/>
  <c r="K1332" i="1"/>
  <c r="I1332" i="1"/>
  <c r="E1332" i="1"/>
  <c r="D1332" i="1"/>
  <c r="Z1331" i="1"/>
  <c r="X1331" i="1"/>
  <c r="V1331" i="1"/>
  <c r="U1331" i="1"/>
  <c r="R1331" i="1"/>
  <c r="P1331" i="1"/>
  <c r="N1331" i="1"/>
  <c r="K1331" i="1"/>
  <c r="I1331" i="1"/>
  <c r="E1331" i="1"/>
  <c r="D1331" i="1"/>
  <c r="Z1330" i="1"/>
  <c r="X1330" i="1"/>
  <c r="AA1330" i="1" s="1"/>
  <c r="V1330" i="1"/>
  <c r="U1330" i="1"/>
  <c r="R1330" i="1"/>
  <c r="P1330" i="1"/>
  <c r="N1330" i="1"/>
  <c r="K1330" i="1"/>
  <c r="I1330" i="1"/>
  <c r="E1330" i="1"/>
  <c r="D1330" i="1"/>
  <c r="Z1329" i="1"/>
  <c r="X1329" i="1"/>
  <c r="V1329" i="1"/>
  <c r="U1329" i="1"/>
  <c r="R1329" i="1"/>
  <c r="P1329" i="1"/>
  <c r="N1329" i="1"/>
  <c r="K1329" i="1"/>
  <c r="I1329" i="1"/>
  <c r="E1329" i="1"/>
  <c r="D1329" i="1"/>
  <c r="Z1328" i="1"/>
  <c r="X1328" i="1"/>
  <c r="V1328" i="1"/>
  <c r="U1328" i="1"/>
  <c r="R1328" i="1"/>
  <c r="P1328" i="1"/>
  <c r="N1328" i="1"/>
  <c r="K1328" i="1"/>
  <c r="I1328" i="1"/>
  <c r="E1328" i="1"/>
  <c r="D1328" i="1"/>
  <c r="Z1327" i="1"/>
  <c r="X1327" i="1"/>
  <c r="V1327" i="1"/>
  <c r="U1327" i="1"/>
  <c r="R1327" i="1"/>
  <c r="P1327" i="1"/>
  <c r="Q1327" i="1" s="1"/>
  <c r="N1327" i="1"/>
  <c r="K1327" i="1"/>
  <c r="I1327" i="1"/>
  <c r="E1327" i="1"/>
  <c r="D1327" i="1"/>
  <c r="Z1326" i="1"/>
  <c r="X1326" i="1"/>
  <c r="V1326" i="1"/>
  <c r="U1326" i="1"/>
  <c r="R1326" i="1"/>
  <c r="P1326" i="1"/>
  <c r="N1326" i="1"/>
  <c r="K1326" i="1"/>
  <c r="I1326" i="1"/>
  <c r="E1326" i="1"/>
  <c r="D1326" i="1"/>
  <c r="Z1325" i="1"/>
  <c r="X1325" i="1"/>
  <c r="V1325" i="1"/>
  <c r="U1325" i="1"/>
  <c r="R1325" i="1"/>
  <c r="P1325" i="1"/>
  <c r="N1325" i="1"/>
  <c r="K1325" i="1"/>
  <c r="I1325" i="1"/>
  <c r="E1325" i="1"/>
  <c r="D1325" i="1"/>
  <c r="Z1324" i="1"/>
  <c r="X1324" i="1"/>
  <c r="V1324" i="1"/>
  <c r="U1324" i="1"/>
  <c r="R1324" i="1"/>
  <c r="P1324" i="1"/>
  <c r="N1324" i="1"/>
  <c r="K1324" i="1"/>
  <c r="I1324" i="1"/>
  <c r="E1324" i="1"/>
  <c r="D1324" i="1"/>
  <c r="Z1323" i="1"/>
  <c r="X1323" i="1"/>
  <c r="V1323" i="1"/>
  <c r="U1323" i="1"/>
  <c r="R1323" i="1"/>
  <c r="P1323" i="1"/>
  <c r="N1323" i="1"/>
  <c r="K1323" i="1"/>
  <c r="I1323" i="1"/>
  <c r="E1323" i="1"/>
  <c r="D1323" i="1"/>
  <c r="Z1322" i="1"/>
  <c r="X1322" i="1"/>
  <c r="V1322" i="1"/>
  <c r="U1322" i="1"/>
  <c r="R1322" i="1"/>
  <c r="P1322" i="1"/>
  <c r="N1322" i="1"/>
  <c r="K1322" i="1"/>
  <c r="I1322" i="1"/>
  <c r="E1322" i="1"/>
  <c r="D1322" i="1"/>
  <c r="Z1321" i="1"/>
  <c r="X1321" i="1"/>
  <c r="V1321" i="1"/>
  <c r="U1321" i="1"/>
  <c r="R1321" i="1"/>
  <c r="P1321" i="1"/>
  <c r="N1321" i="1"/>
  <c r="K1321" i="1"/>
  <c r="I1321" i="1"/>
  <c r="E1321" i="1"/>
  <c r="D1321" i="1"/>
  <c r="Z1320" i="1"/>
  <c r="X1320" i="1"/>
  <c r="V1320" i="1"/>
  <c r="U1320" i="1"/>
  <c r="R1320" i="1"/>
  <c r="P1320" i="1"/>
  <c r="N1320" i="1"/>
  <c r="K1320" i="1"/>
  <c r="I1320" i="1"/>
  <c r="E1320" i="1"/>
  <c r="D1320" i="1"/>
  <c r="Z1319" i="1"/>
  <c r="X1319" i="1"/>
  <c r="V1319" i="1"/>
  <c r="U1319" i="1"/>
  <c r="R1319" i="1"/>
  <c r="P1319" i="1"/>
  <c r="N1319" i="1"/>
  <c r="K1319" i="1"/>
  <c r="I1319" i="1"/>
  <c r="E1319" i="1"/>
  <c r="D1319" i="1"/>
  <c r="Z1318" i="1"/>
  <c r="X1318" i="1"/>
  <c r="V1318" i="1"/>
  <c r="U1318" i="1"/>
  <c r="R1318" i="1"/>
  <c r="P1318" i="1"/>
  <c r="N1318" i="1"/>
  <c r="K1318" i="1"/>
  <c r="I1318" i="1"/>
  <c r="E1318" i="1"/>
  <c r="D1318" i="1"/>
  <c r="Z1317" i="1"/>
  <c r="X1317" i="1"/>
  <c r="V1317" i="1"/>
  <c r="U1317" i="1"/>
  <c r="R1317" i="1"/>
  <c r="P1317" i="1"/>
  <c r="N1317" i="1"/>
  <c r="K1317" i="1"/>
  <c r="I1317" i="1"/>
  <c r="E1317" i="1"/>
  <c r="D1317" i="1"/>
  <c r="Z1316" i="1"/>
  <c r="X1316" i="1"/>
  <c r="V1316" i="1"/>
  <c r="U1316" i="1"/>
  <c r="R1316" i="1"/>
  <c r="P1316" i="1"/>
  <c r="N1316" i="1"/>
  <c r="K1316" i="1"/>
  <c r="I1316" i="1"/>
  <c r="E1316" i="1"/>
  <c r="D1316" i="1"/>
  <c r="Z1315" i="1"/>
  <c r="X1315" i="1"/>
  <c r="V1315" i="1"/>
  <c r="U1315" i="1"/>
  <c r="R1315" i="1"/>
  <c r="P1315" i="1"/>
  <c r="N1315" i="1"/>
  <c r="K1315" i="1"/>
  <c r="I1315" i="1"/>
  <c r="E1315" i="1"/>
  <c r="D1315" i="1"/>
  <c r="Z1314" i="1"/>
  <c r="X1314" i="1"/>
  <c r="V1314" i="1"/>
  <c r="U1314" i="1"/>
  <c r="R1314" i="1"/>
  <c r="P1314" i="1"/>
  <c r="N1314" i="1"/>
  <c r="K1314" i="1"/>
  <c r="I1314" i="1"/>
  <c r="E1314" i="1"/>
  <c r="D1314" i="1"/>
  <c r="Z1313" i="1"/>
  <c r="X1313" i="1"/>
  <c r="V1313" i="1"/>
  <c r="U1313" i="1"/>
  <c r="R1313" i="1"/>
  <c r="P1313" i="1"/>
  <c r="N1313" i="1"/>
  <c r="K1313" i="1"/>
  <c r="I1313" i="1"/>
  <c r="E1313" i="1"/>
  <c r="D1313" i="1"/>
  <c r="Z1312" i="1"/>
  <c r="X1312" i="1"/>
  <c r="V1312" i="1"/>
  <c r="U1312" i="1"/>
  <c r="R1312" i="1"/>
  <c r="P1312" i="1"/>
  <c r="N1312" i="1"/>
  <c r="K1312" i="1"/>
  <c r="I1312" i="1"/>
  <c r="L1312" i="1" s="1"/>
  <c r="E1312" i="1"/>
  <c r="D1312" i="1"/>
  <c r="Z1311" i="1"/>
  <c r="AA1311" i="1" s="1"/>
  <c r="X1311" i="1"/>
  <c r="V1311" i="1"/>
  <c r="U1311" i="1"/>
  <c r="R1311" i="1"/>
  <c r="P1311" i="1"/>
  <c r="N1311" i="1"/>
  <c r="K1311" i="1"/>
  <c r="I1311" i="1"/>
  <c r="E1311" i="1"/>
  <c r="D1311" i="1"/>
  <c r="Z1310" i="1"/>
  <c r="X1310" i="1"/>
  <c r="V1310" i="1"/>
  <c r="U1310" i="1"/>
  <c r="R1310" i="1"/>
  <c r="P1310" i="1"/>
  <c r="N1310" i="1"/>
  <c r="K1310" i="1"/>
  <c r="I1310" i="1"/>
  <c r="E1310" i="1"/>
  <c r="D1310" i="1"/>
  <c r="Z1309" i="1"/>
  <c r="X1309" i="1"/>
  <c r="V1309" i="1"/>
  <c r="U1309" i="1"/>
  <c r="R1309" i="1"/>
  <c r="P1309" i="1"/>
  <c r="N1309" i="1"/>
  <c r="K1309" i="1"/>
  <c r="I1309" i="1"/>
  <c r="E1309" i="1"/>
  <c r="D1309" i="1"/>
  <c r="Z1308" i="1"/>
  <c r="X1308" i="1"/>
  <c r="V1308" i="1"/>
  <c r="U1308" i="1"/>
  <c r="R1308" i="1"/>
  <c r="P1308" i="1"/>
  <c r="N1308" i="1"/>
  <c r="Q1308" i="1" s="1"/>
  <c r="K1308" i="1"/>
  <c r="I1308" i="1"/>
  <c r="E1308" i="1"/>
  <c r="D1308" i="1"/>
  <c r="Z1307" i="1"/>
  <c r="X1307" i="1"/>
  <c r="AA1307" i="1" s="1"/>
  <c r="V1307" i="1"/>
  <c r="U1307" i="1"/>
  <c r="R1307" i="1"/>
  <c r="P1307" i="1"/>
  <c r="N1307" i="1"/>
  <c r="K1307" i="1"/>
  <c r="I1307" i="1"/>
  <c r="E1307" i="1"/>
  <c r="G1360" i="1" s="1"/>
  <c r="D1307" i="1"/>
  <c r="Z1306" i="1"/>
  <c r="X1306" i="1"/>
  <c r="V1306" i="1"/>
  <c r="U1306" i="1"/>
  <c r="R1306" i="1"/>
  <c r="P1306" i="1"/>
  <c r="N1306" i="1"/>
  <c r="K1306" i="1"/>
  <c r="I1306" i="1"/>
  <c r="E1306" i="1"/>
  <c r="D1306" i="1"/>
  <c r="Z1305" i="1"/>
  <c r="X1305" i="1"/>
  <c r="V1305" i="1"/>
  <c r="U1305" i="1"/>
  <c r="R1305" i="1"/>
  <c r="P1305" i="1"/>
  <c r="N1305" i="1"/>
  <c r="K1305" i="1"/>
  <c r="I1305" i="1"/>
  <c r="E1305" i="1"/>
  <c r="D1305" i="1"/>
  <c r="Z1304" i="1"/>
  <c r="X1304" i="1"/>
  <c r="V1304" i="1"/>
  <c r="U1304" i="1"/>
  <c r="R1304" i="1"/>
  <c r="P1304" i="1"/>
  <c r="N1304" i="1"/>
  <c r="K1304" i="1"/>
  <c r="I1304" i="1"/>
  <c r="L1304" i="1" s="1"/>
  <c r="E1304" i="1"/>
  <c r="D1304" i="1"/>
  <c r="Z1303" i="1"/>
  <c r="X1303" i="1"/>
  <c r="V1303" i="1"/>
  <c r="U1303" i="1"/>
  <c r="R1303" i="1"/>
  <c r="P1303" i="1"/>
  <c r="N1303" i="1"/>
  <c r="K1303" i="1"/>
  <c r="I1303" i="1"/>
  <c r="E1303" i="1"/>
  <c r="D1303" i="1"/>
  <c r="Z1302" i="1"/>
  <c r="AA1302" i="1" s="1"/>
  <c r="X1302" i="1"/>
  <c r="V1302" i="1"/>
  <c r="U1302" i="1"/>
  <c r="R1302" i="1"/>
  <c r="P1302" i="1"/>
  <c r="N1302" i="1"/>
  <c r="K1302" i="1"/>
  <c r="I1302" i="1"/>
  <c r="E1302" i="1"/>
  <c r="D1302" i="1"/>
  <c r="Z1301" i="1"/>
  <c r="X1301" i="1"/>
  <c r="Y1354" i="1" s="1"/>
  <c r="V1301" i="1"/>
  <c r="U1301" i="1"/>
  <c r="R1301" i="1"/>
  <c r="P1301" i="1"/>
  <c r="N1301" i="1"/>
  <c r="K1301" i="1"/>
  <c r="I1301" i="1"/>
  <c r="E1301" i="1"/>
  <c r="D1301" i="1"/>
  <c r="Z1300" i="1"/>
  <c r="X1300" i="1"/>
  <c r="V1300" i="1"/>
  <c r="U1300" i="1"/>
  <c r="R1300" i="1"/>
  <c r="P1300" i="1"/>
  <c r="N1300" i="1"/>
  <c r="K1300" i="1"/>
  <c r="I1300" i="1"/>
  <c r="E1300" i="1"/>
  <c r="D1300" i="1"/>
  <c r="Z1299" i="1"/>
  <c r="X1299" i="1"/>
  <c r="V1299" i="1"/>
  <c r="U1299" i="1"/>
  <c r="R1299" i="1"/>
  <c r="P1299" i="1"/>
  <c r="N1299" i="1"/>
  <c r="K1299" i="1"/>
  <c r="I1299" i="1"/>
  <c r="E1299" i="1"/>
  <c r="G1352" i="1" s="1"/>
  <c r="D1299" i="1"/>
  <c r="Z1298" i="1"/>
  <c r="X1298" i="1"/>
  <c r="V1298" i="1"/>
  <c r="U1298" i="1"/>
  <c r="R1298" i="1"/>
  <c r="P1298" i="1"/>
  <c r="N1298" i="1"/>
  <c r="K1298" i="1"/>
  <c r="I1298" i="1"/>
  <c r="E1298" i="1"/>
  <c r="D1298" i="1"/>
  <c r="Z1297" i="1"/>
  <c r="X1297" i="1"/>
  <c r="V1297" i="1"/>
  <c r="U1297" i="1"/>
  <c r="R1297" i="1"/>
  <c r="P1297" i="1"/>
  <c r="N1297" i="1"/>
  <c r="K1297" i="1"/>
  <c r="I1297" i="1"/>
  <c r="E1297" i="1"/>
  <c r="D1297" i="1"/>
  <c r="Z1296" i="1"/>
  <c r="AA1296" i="1" s="1"/>
  <c r="X1296" i="1"/>
  <c r="V1296" i="1"/>
  <c r="U1296" i="1"/>
  <c r="R1296" i="1"/>
  <c r="P1296" i="1"/>
  <c r="N1296" i="1"/>
  <c r="K1296" i="1"/>
  <c r="I1296" i="1"/>
  <c r="E1296" i="1"/>
  <c r="D1296" i="1"/>
  <c r="Z1295" i="1"/>
  <c r="AA1295" i="1" s="1"/>
  <c r="X1295" i="1"/>
  <c r="V1295" i="1"/>
  <c r="U1295" i="1"/>
  <c r="R1295" i="1"/>
  <c r="P1295" i="1"/>
  <c r="Q1295" i="1" s="1"/>
  <c r="N1295" i="1"/>
  <c r="K1295" i="1"/>
  <c r="I1295" i="1"/>
  <c r="E1295" i="1"/>
  <c r="D1295" i="1"/>
  <c r="Z1294" i="1"/>
  <c r="X1294" i="1"/>
  <c r="V1294" i="1"/>
  <c r="U1294" i="1"/>
  <c r="R1294" i="1"/>
  <c r="P1294" i="1"/>
  <c r="N1294" i="1"/>
  <c r="K1294" i="1"/>
  <c r="I1294" i="1"/>
  <c r="E1294" i="1"/>
  <c r="D1294" i="1"/>
  <c r="Z1293" i="1"/>
  <c r="X1293" i="1"/>
  <c r="Y1346" i="1" s="1"/>
  <c r="V1293" i="1"/>
  <c r="U1293" i="1"/>
  <c r="R1293" i="1"/>
  <c r="P1293" i="1"/>
  <c r="N1293" i="1"/>
  <c r="K1293" i="1"/>
  <c r="I1293" i="1"/>
  <c r="E1293" i="1"/>
  <c r="D1293" i="1"/>
  <c r="Z1292" i="1"/>
  <c r="X1292" i="1"/>
  <c r="V1292" i="1"/>
  <c r="U1292" i="1"/>
  <c r="R1292" i="1"/>
  <c r="P1292" i="1"/>
  <c r="N1292" i="1"/>
  <c r="K1292" i="1"/>
  <c r="I1292" i="1"/>
  <c r="E1292" i="1"/>
  <c r="D1292" i="1"/>
  <c r="Z1291" i="1"/>
  <c r="X1291" i="1"/>
  <c r="V1291" i="1"/>
  <c r="U1291" i="1"/>
  <c r="R1291" i="1"/>
  <c r="P1291" i="1"/>
  <c r="N1291" i="1"/>
  <c r="K1291" i="1"/>
  <c r="L1291" i="1" s="1"/>
  <c r="I1291" i="1"/>
  <c r="E1291" i="1"/>
  <c r="G1344" i="1" s="1"/>
  <c r="D1291" i="1"/>
  <c r="Z1290" i="1"/>
  <c r="X1290" i="1"/>
  <c r="V1290" i="1"/>
  <c r="U1290" i="1"/>
  <c r="R1290" i="1"/>
  <c r="P1290" i="1"/>
  <c r="N1290" i="1"/>
  <c r="K1290" i="1"/>
  <c r="I1290" i="1"/>
  <c r="E1290" i="1"/>
  <c r="D1290" i="1"/>
  <c r="Z1289" i="1"/>
  <c r="X1289" i="1"/>
  <c r="V1289" i="1"/>
  <c r="U1289" i="1"/>
  <c r="R1289" i="1"/>
  <c r="P1289" i="1"/>
  <c r="N1289" i="1"/>
  <c r="K1289" i="1"/>
  <c r="I1289" i="1"/>
  <c r="E1289" i="1"/>
  <c r="D1289" i="1"/>
  <c r="AA1288" i="1"/>
  <c r="Z1288" i="1"/>
  <c r="X1288" i="1"/>
  <c r="V1288" i="1"/>
  <c r="U1288" i="1"/>
  <c r="R1288" i="1"/>
  <c r="P1288" i="1"/>
  <c r="Q1288" i="1" s="1"/>
  <c r="N1288" i="1"/>
  <c r="K1288" i="1"/>
  <c r="I1288" i="1"/>
  <c r="E1288" i="1"/>
  <c r="D1288" i="1"/>
  <c r="Z1287" i="1"/>
  <c r="AA1287" i="1" s="1"/>
  <c r="X1287" i="1"/>
  <c r="V1287" i="1"/>
  <c r="U1287" i="1"/>
  <c r="R1287" i="1"/>
  <c r="P1287" i="1"/>
  <c r="N1287" i="1"/>
  <c r="K1287" i="1"/>
  <c r="I1287" i="1"/>
  <c r="E1287" i="1"/>
  <c r="G1340" i="1" s="1"/>
  <c r="D1287" i="1"/>
  <c r="Z1286" i="1"/>
  <c r="X1286" i="1"/>
  <c r="V1286" i="1"/>
  <c r="U1286" i="1"/>
  <c r="R1286" i="1"/>
  <c r="P1286" i="1"/>
  <c r="N1286" i="1"/>
  <c r="K1286" i="1"/>
  <c r="I1286" i="1"/>
  <c r="L1286" i="1" s="1"/>
  <c r="E1286" i="1"/>
  <c r="D1286" i="1"/>
  <c r="Z1285" i="1"/>
  <c r="X1285" i="1"/>
  <c r="V1285" i="1"/>
  <c r="U1285" i="1"/>
  <c r="R1285" i="1"/>
  <c r="P1285" i="1"/>
  <c r="N1285" i="1"/>
  <c r="K1285" i="1"/>
  <c r="I1285" i="1"/>
  <c r="J1338" i="1" s="1"/>
  <c r="E1285" i="1"/>
  <c r="D1285" i="1"/>
  <c r="Z1284" i="1"/>
  <c r="X1284" i="1"/>
  <c r="V1284" i="1"/>
  <c r="U1284" i="1"/>
  <c r="R1284" i="1"/>
  <c r="P1284" i="1"/>
  <c r="Q1284" i="1" s="1"/>
  <c r="N1284" i="1"/>
  <c r="K1284" i="1"/>
  <c r="I1284" i="1"/>
  <c r="E1284" i="1"/>
  <c r="D1284" i="1"/>
  <c r="Z1283" i="1"/>
  <c r="X1283" i="1"/>
  <c r="V1283" i="1"/>
  <c r="U1283" i="1"/>
  <c r="R1283" i="1"/>
  <c r="P1283" i="1"/>
  <c r="N1283" i="1"/>
  <c r="K1283" i="1"/>
  <c r="I1283" i="1"/>
  <c r="E1283" i="1"/>
  <c r="D1283" i="1"/>
  <c r="Z1282" i="1"/>
  <c r="X1282" i="1"/>
  <c r="V1282" i="1"/>
  <c r="U1282" i="1"/>
  <c r="R1282" i="1"/>
  <c r="P1282" i="1"/>
  <c r="N1282" i="1"/>
  <c r="K1282" i="1"/>
  <c r="I1282" i="1"/>
  <c r="E1282" i="1"/>
  <c r="D1282" i="1"/>
  <c r="Z1281" i="1"/>
  <c r="X1281" i="1"/>
  <c r="V1281" i="1"/>
  <c r="U1281" i="1"/>
  <c r="R1281" i="1"/>
  <c r="P1281" i="1"/>
  <c r="N1281" i="1"/>
  <c r="K1281" i="1"/>
  <c r="I1281" i="1"/>
  <c r="E1281" i="1"/>
  <c r="D1281" i="1"/>
  <c r="Z1280" i="1"/>
  <c r="X1280" i="1"/>
  <c r="V1280" i="1"/>
  <c r="U1280" i="1"/>
  <c r="R1280" i="1"/>
  <c r="P1280" i="1"/>
  <c r="N1280" i="1"/>
  <c r="K1280" i="1"/>
  <c r="I1280" i="1"/>
  <c r="E1280" i="1"/>
  <c r="D1280" i="1"/>
  <c r="Z1279" i="1"/>
  <c r="X1279" i="1"/>
  <c r="V1279" i="1"/>
  <c r="U1279" i="1"/>
  <c r="R1279" i="1"/>
  <c r="P1279" i="1"/>
  <c r="N1279" i="1"/>
  <c r="K1279" i="1"/>
  <c r="I1279" i="1"/>
  <c r="E1279" i="1"/>
  <c r="D1279" i="1"/>
  <c r="Z1278" i="1"/>
  <c r="X1278" i="1"/>
  <c r="V1278" i="1"/>
  <c r="U1278" i="1"/>
  <c r="R1278" i="1"/>
  <c r="P1278" i="1"/>
  <c r="N1278" i="1"/>
  <c r="K1278" i="1"/>
  <c r="I1278" i="1"/>
  <c r="E1278" i="1"/>
  <c r="D1278" i="1"/>
  <c r="Z1277" i="1"/>
  <c r="X1277" i="1"/>
  <c r="V1277" i="1"/>
  <c r="U1277" i="1"/>
  <c r="R1277" i="1"/>
  <c r="P1277" i="1"/>
  <c r="N1277" i="1"/>
  <c r="K1277" i="1"/>
  <c r="I1277" i="1"/>
  <c r="J1330" i="1" s="1"/>
  <c r="E1277" i="1"/>
  <c r="D1277" i="1"/>
  <c r="Z1276" i="1"/>
  <c r="X1276" i="1"/>
  <c r="V1276" i="1"/>
  <c r="U1276" i="1"/>
  <c r="R1276" i="1"/>
  <c r="P1276" i="1"/>
  <c r="N1276" i="1"/>
  <c r="K1276" i="1"/>
  <c r="I1276" i="1"/>
  <c r="E1276" i="1"/>
  <c r="D1276" i="1"/>
  <c r="Z1275" i="1"/>
  <c r="X1275" i="1"/>
  <c r="V1275" i="1"/>
  <c r="U1275" i="1"/>
  <c r="R1275" i="1"/>
  <c r="P1275" i="1"/>
  <c r="N1275" i="1"/>
  <c r="K1275" i="1"/>
  <c r="I1275" i="1"/>
  <c r="E1275" i="1"/>
  <c r="D1275" i="1"/>
  <c r="Z1274" i="1"/>
  <c r="X1274" i="1"/>
  <c r="V1274" i="1"/>
  <c r="U1274" i="1"/>
  <c r="R1274" i="1"/>
  <c r="P1274" i="1"/>
  <c r="N1274" i="1"/>
  <c r="K1274" i="1"/>
  <c r="I1274" i="1"/>
  <c r="E1274" i="1"/>
  <c r="D1274" i="1"/>
  <c r="Z1273" i="1"/>
  <c r="X1273" i="1"/>
  <c r="V1273" i="1"/>
  <c r="U1273" i="1"/>
  <c r="R1273" i="1"/>
  <c r="P1273" i="1"/>
  <c r="Q1273" i="1" s="1"/>
  <c r="N1273" i="1"/>
  <c r="K1273" i="1"/>
  <c r="I1273" i="1"/>
  <c r="E1273" i="1"/>
  <c r="D1273" i="1"/>
  <c r="Z1272" i="1"/>
  <c r="X1272" i="1"/>
  <c r="V1272" i="1"/>
  <c r="U1272" i="1"/>
  <c r="R1272" i="1"/>
  <c r="P1272" i="1"/>
  <c r="N1272" i="1"/>
  <c r="K1272" i="1"/>
  <c r="I1272" i="1"/>
  <c r="E1272" i="1"/>
  <c r="D1272" i="1"/>
  <c r="Z1271" i="1"/>
  <c r="X1271" i="1"/>
  <c r="V1271" i="1"/>
  <c r="U1271" i="1"/>
  <c r="R1271" i="1"/>
  <c r="P1271" i="1"/>
  <c r="N1271" i="1"/>
  <c r="K1271" i="1"/>
  <c r="I1271" i="1"/>
  <c r="E1271" i="1"/>
  <c r="D1271" i="1"/>
  <c r="Z1270" i="1"/>
  <c r="X1270" i="1"/>
  <c r="V1270" i="1"/>
  <c r="U1270" i="1"/>
  <c r="R1270" i="1"/>
  <c r="P1270" i="1"/>
  <c r="N1270" i="1"/>
  <c r="K1270" i="1"/>
  <c r="I1270" i="1"/>
  <c r="E1270" i="1"/>
  <c r="D1270" i="1"/>
  <c r="Z1269" i="1"/>
  <c r="X1269" i="1"/>
  <c r="V1269" i="1"/>
  <c r="U1269" i="1"/>
  <c r="R1269" i="1"/>
  <c r="P1269" i="1"/>
  <c r="N1269" i="1"/>
  <c r="K1269" i="1"/>
  <c r="I1269" i="1"/>
  <c r="E1269" i="1"/>
  <c r="D1269" i="1"/>
  <c r="Z1268" i="1"/>
  <c r="X1268" i="1"/>
  <c r="V1268" i="1"/>
  <c r="U1268" i="1"/>
  <c r="R1268" i="1"/>
  <c r="P1268" i="1"/>
  <c r="N1268" i="1"/>
  <c r="K1268" i="1"/>
  <c r="I1268" i="1"/>
  <c r="E1268" i="1"/>
  <c r="D1268" i="1"/>
  <c r="Z1267" i="1"/>
  <c r="X1267" i="1"/>
  <c r="V1267" i="1"/>
  <c r="U1267" i="1"/>
  <c r="R1267" i="1"/>
  <c r="P1267" i="1"/>
  <c r="N1267" i="1"/>
  <c r="K1267" i="1"/>
  <c r="I1267" i="1"/>
  <c r="E1267" i="1"/>
  <c r="G1320" i="1" s="1"/>
  <c r="D1267" i="1"/>
  <c r="Z1266" i="1"/>
  <c r="X1266" i="1"/>
  <c r="V1266" i="1"/>
  <c r="U1266" i="1"/>
  <c r="R1266" i="1"/>
  <c r="P1266" i="1"/>
  <c r="N1266" i="1"/>
  <c r="K1266" i="1"/>
  <c r="I1266" i="1"/>
  <c r="E1266" i="1"/>
  <c r="D1266" i="1"/>
  <c r="Z1265" i="1"/>
  <c r="X1265" i="1"/>
  <c r="V1265" i="1"/>
  <c r="U1265" i="1"/>
  <c r="R1265" i="1"/>
  <c r="P1265" i="1"/>
  <c r="N1265" i="1"/>
  <c r="K1265" i="1"/>
  <c r="I1265" i="1"/>
  <c r="E1265" i="1"/>
  <c r="D1265" i="1"/>
  <c r="Z1264" i="1"/>
  <c r="X1264" i="1"/>
  <c r="AA1264" i="1" s="1"/>
  <c r="V1264" i="1"/>
  <c r="U1264" i="1"/>
  <c r="R1264" i="1"/>
  <c r="P1264" i="1"/>
  <c r="N1264" i="1"/>
  <c r="K1264" i="1"/>
  <c r="I1264" i="1"/>
  <c r="E1264" i="1"/>
  <c r="D1264" i="1"/>
  <c r="Z1263" i="1"/>
  <c r="X1263" i="1"/>
  <c r="V1263" i="1"/>
  <c r="U1263" i="1"/>
  <c r="R1263" i="1"/>
  <c r="P1263" i="1"/>
  <c r="N1263" i="1"/>
  <c r="K1263" i="1"/>
  <c r="I1263" i="1"/>
  <c r="E1263" i="1"/>
  <c r="D1263" i="1"/>
  <c r="Z1262" i="1"/>
  <c r="X1262" i="1"/>
  <c r="V1262" i="1"/>
  <c r="U1262" i="1"/>
  <c r="R1262" i="1"/>
  <c r="P1262" i="1"/>
  <c r="N1262" i="1"/>
  <c r="K1262" i="1"/>
  <c r="I1262" i="1"/>
  <c r="E1262" i="1"/>
  <c r="D1262" i="1"/>
  <c r="Z1261" i="1"/>
  <c r="AA1261" i="1" s="1"/>
  <c r="X1261" i="1"/>
  <c r="V1261" i="1"/>
  <c r="U1261" i="1"/>
  <c r="R1261" i="1"/>
  <c r="P1261" i="1"/>
  <c r="Q1261" i="1" s="1"/>
  <c r="N1261" i="1"/>
  <c r="K1261" i="1"/>
  <c r="I1261" i="1"/>
  <c r="E1261" i="1"/>
  <c r="D1261" i="1"/>
  <c r="V1368" i="1"/>
  <c r="U1368" i="1"/>
  <c r="R1368" i="1"/>
  <c r="E1368" i="1"/>
  <c r="V1367" i="1"/>
  <c r="U1367" i="1"/>
  <c r="R1367" i="1"/>
  <c r="E1367" i="1"/>
  <c r="V1366" i="1"/>
  <c r="U1366" i="1"/>
  <c r="R1366" i="1"/>
  <c r="E1366" i="1"/>
  <c r="D1368" i="1"/>
  <c r="D1367" i="1"/>
  <c r="D1366" i="1"/>
  <c r="S1314" i="1" l="1"/>
  <c r="B1262" i="1"/>
  <c r="AA1265" i="1"/>
  <c r="G1321" i="1"/>
  <c r="L1270" i="1"/>
  <c r="Q1272" i="1"/>
  <c r="AA1273" i="1"/>
  <c r="Q1298" i="1"/>
  <c r="AA1299" i="1"/>
  <c r="Q1314" i="1"/>
  <c r="L1276" i="1"/>
  <c r="AA1297" i="1"/>
  <c r="J1345" i="1"/>
  <c r="Y1322" i="1"/>
  <c r="Q1276" i="1"/>
  <c r="L1292" i="1"/>
  <c r="L1297" i="1"/>
  <c r="L1340" i="1"/>
  <c r="L1261" i="1"/>
  <c r="AA1306" i="1"/>
  <c r="AA1262" i="1"/>
  <c r="AA1267" i="1"/>
  <c r="L1272" i="1"/>
  <c r="Q1274" i="1"/>
  <c r="L1280" i="1"/>
  <c r="Q1287" i="1"/>
  <c r="S1350" i="1"/>
  <c r="O1356" i="1"/>
  <c r="S1358" i="1"/>
  <c r="O1331" i="1"/>
  <c r="G1332" i="1"/>
  <c r="L1334" i="1"/>
  <c r="L1342" i="1"/>
  <c r="Q1352" i="1"/>
  <c r="L1358" i="1"/>
  <c r="Q1360" i="1"/>
  <c r="AA1316" i="1"/>
  <c r="AA1340" i="1"/>
  <c r="AA1364" i="1"/>
  <c r="O1346" i="1"/>
  <c r="J1352" i="1"/>
  <c r="L1352" i="1"/>
  <c r="Y1342" i="1"/>
  <c r="S1346" i="1"/>
  <c r="AA1324" i="1"/>
  <c r="O1350" i="1"/>
  <c r="AA1322" i="1"/>
  <c r="Q1330" i="1"/>
  <c r="G1315" i="1"/>
  <c r="Y1323" i="1"/>
  <c r="O1330" i="1"/>
  <c r="O1338" i="1"/>
  <c r="AA1344" i="1"/>
  <c r="Q1348" i="1"/>
  <c r="Q1264" i="1"/>
  <c r="Q1269" i="1"/>
  <c r="AA1277" i="1"/>
  <c r="AA1282" i="1"/>
  <c r="J1342" i="1"/>
  <c r="J1319" i="1"/>
  <c r="L1326" i="1"/>
  <c r="AA1329" i="1"/>
  <c r="AA1337" i="1"/>
  <c r="Q1354" i="1"/>
  <c r="J1355" i="1"/>
  <c r="S1359" i="1"/>
  <c r="Q1362" i="1"/>
  <c r="J1363" i="1"/>
  <c r="AA1268" i="1"/>
  <c r="O1323" i="1"/>
  <c r="AA1280" i="1"/>
  <c r="L1294" i="1"/>
  <c r="Q1296" i="1"/>
  <c r="Q1306" i="1"/>
  <c r="AA1312" i="1"/>
  <c r="Q1316" i="1"/>
  <c r="J1335" i="1"/>
  <c r="S1344" i="1"/>
  <c r="L1348" i="1"/>
  <c r="O1318" i="1"/>
  <c r="AA1271" i="1"/>
  <c r="AA1292" i="1"/>
  <c r="O1362" i="1"/>
  <c r="Y1315" i="1"/>
  <c r="O1340" i="1"/>
  <c r="S1347" i="1"/>
  <c r="AA1266" i="1"/>
  <c r="Q1299" i="1"/>
  <c r="Q1307" i="1"/>
  <c r="J1322" i="1"/>
  <c r="J1334" i="1"/>
  <c r="AA1281" i="1"/>
  <c r="Q1285" i="1"/>
  <c r="B1300" i="1"/>
  <c r="L1310" i="1"/>
  <c r="Q1364" i="1"/>
  <c r="AA1274" i="1"/>
  <c r="Q1278" i="1"/>
  <c r="Q1283" i="1"/>
  <c r="S1338" i="1"/>
  <c r="L1300" i="1"/>
  <c r="AA1308" i="1"/>
  <c r="AA1352" i="1"/>
  <c r="AA1360" i="1"/>
  <c r="AA1327" i="1"/>
  <c r="L1345" i="1"/>
  <c r="Q1347" i="1"/>
  <c r="Q1291" i="1"/>
  <c r="Q1324" i="1"/>
  <c r="L1278" i="1"/>
  <c r="Y1338" i="1"/>
  <c r="Q1312" i="1"/>
  <c r="L1320" i="1"/>
  <c r="G1314" i="1"/>
  <c r="O1342" i="1"/>
  <c r="AA1314" i="1"/>
  <c r="G1353" i="1"/>
  <c r="G1361" i="1"/>
  <c r="Q1326" i="1"/>
  <c r="B1267" i="1"/>
  <c r="AA1290" i="1"/>
  <c r="Q1322" i="1"/>
  <c r="Y1318" i="1"/>
  <c r="Q1266" i="1"/>
  <c r="S1330" i="1"/>
  <c r="AA1285" i="1"/>
  <c r="L1350" i="1"/>
  <c r="Q1357" i="1"/>
  <c r="L1264" i="1"/>
  <c r="Q1282" i="1"/>
  <c r="AA1304" i="1"/>
  <c r="Q1277" i="1"/>
  <c r="AA1276" i="1"/>
  <c r="Q1290" i="1"/>
  <c r="AA1305" i="1"/>
  <c r="B1312" i="1"/>
  <c r="L1318" i="1"/>
  <c r="B1269" i="1"/>
  <c r="L1269" i="1"/>
  <c r="B1275" i="1"/>
  <c r="L1275" i="1"/>
  <c r="L1284" i="1"/>
  <c r="S1331" i="1"/>
  <c r="B1292" i="1"/>
  <c r="J1350" i="1"/>
  <c r="Q1301" i="1"/>
  <c r="O1365" i="1"/>
  <c r="AA1301" i="1"/>
  <c r="Q1302" i="1"/>
  <c r="AA1318" i="1"/>
  <c r="G1333" i="1"/>
  <c r="Y1333" i="1"/>
  <c r="AA1338" i="1"/>
  <c r="Y1351" i="1"/>
  <c r="O1355" i="1"/>
  <c r="AA1263" i="1"/>
  <c r="AA1269" i="1"/>
  <c r="G1324" i="1"/>
  <c r="Y1326" i="1"/>
  <c r="AA1279" i="1"/>
  <c r="Q1281" i="1"/>
  <c r="B1284" i="1"/>
  <c r="Q1286" i="1"/>
  <c r="B1288" i="1"/>
  <c r="AA1293" i="1"/>
  <c r="L1296" i="1"/>
  <c r="AA1300" i="1"/>
  <c r="Q1305" i="1"/>
  <c r="L1309" i="1"/>
  <c r="AA1321" i="1"/>
  <c r="O1327" i="1"/>
  <c r="Q1332" i="1"/>
  <c r="J1333" i="1"/>
  <c r="AA1333" i="1"/>
  <c r="S1337" i="1"/>
  <c r="Q1340" i="1"/>
  <c r="AA1346" i="1"/>
  <c r="J1351" i="1"/>
  <c r="AA1351" i="1"/>
  <c r="L1356" i="1"/>
  <c r="AA1356" i="1"/>
  <c r="G1359" i="1"/>
  <c r="Y1359" i="1"/>
  <c r="O1363" i="1"/>
  <c r="S1365" i="1"/>
  <c r="Q1329" i="1"/>
  <c r="AA1343" i="1"/>
  <c r="AA1348" i="1"/>
  <c r="G1351" i="1"/>
  <c r="AA1353" i="1"/>
  <c r="J1314" i="1"/>
  <c r="B1264" i="1"/>
  <c r="O1322" i="1"/>
  <c r="B1272" i="1"/>
  <c r="O1326" i="1"/>
  <c r="Q1289" i="1"/>
  <c r="B1291" i="1"/>
  <c r="L1303" i="1"/>
  <c r="AA1309" i="1"/>
  <c r="AA1310" i="1"/>
  <c r="Y1319" i="1"/>
  <c r="G1339" i="1"/>
  <c r="O1343" i="1"/>
  <c r="G1354" i="1"/>
  <c r="S1355" i="1"/>
  <c r="J1359" i="1"/>
  <c r="O1361" i="1"/>
  <c r="L1336" i="1"/>
  <c r="J1339" i="1"/>
  <c r="J1349" i="1"/>
  <c r="AA1349" i="1"/>
  <c r="AA1354" i="1"/>
  <c r="G1357" i="1"/>
  <c r="Y1357" i="1"/>
  <c r="S1363" i="1"/>
  <c r="L1262" i="1"/>
  <c r="Y1330" i="1"/>
  <c r="B1283" i="1"/>
  <c r="AA1284" i="1"/>
  <c r="Q1293" i="1"/>
  <c r="L1295" i="1"/>
  <c r="AA1298" i="1"/>
  <c r="AA1303" i="1"/>
  <c r="B1304" i="1"/>
  <c r="Q1309" i="1"/>
  <c r="AA1313" i="1"/>
  <c r="AA1317" i="1"/>
  <c r="Q1323" i="1"/>
  <c r="Q1325" i="1"/>
  <c r="AA1326" i="1"/>
  <c r="G1337" i="1"/>
  <c r="L1344" i="1"/>
  <c r="Q1346" i="1"/>
  <c r="S1353" i="1"/>
  <c r="L1354" i="1"/>
  <c r="Q1356" i="1"/>
  <c r="J1357" i="1"/>
  <c r="O1359" i="1"/>
  <c r="AA1362" i="1"/>
  <c r="G1365" i="1"/>
  <c r="B1302" i="1"/>
  <c r="O1321" i="1"/>
  <c r="S1327" i="1"/>
  <c r="Q1262" i="1"/>
  <c r="B1266" i="1"/>
  <c r="Q1268" i="1"/>
  <c r="B1270" i="1"/>
  <c r="B1276" i="1"/>
  <c r="B1277" i="1"/>
  <c r="B1280" i="1"/>
  <c r="B1286" i="1"/>
  <c r="L1290" i="1"/>
  <c r="B1294" i="1"/>
  <c r="L1302" i="1"/>
  <c r="J1358" i="1"/>
  <c r="L1311" i="1"/>
  <c r="L1317" i="1"/>
  <c r="S1325" i="1"/>
  <c r="AA1332" i="1"/>
  <c r="S1341" i="1"/>
  <c r="Q1344" i="1"/>
  <c r="Y1345" i="1"/>
  <c r="S1351" i="1"/>
  <c r="Y1355" i="1"/>
  <c r="Q1359" i="1"/>
  <c r="L1360" i="1"/>
  <c r="J1365" i="1"/>
  <c r="S1319" i="1"/>
  <c r="S1334" i="1"/>
  <c r="G1336" i="1"/>
  <c r="B1360" i="1"/>
  <c r="G1348" i="1"/>
  <c r="S1342" i="1"/>
  <c r="B1328" i="1"/>
  <c r="S1322" i="1"/>
  <c r="B1320" i="1"/>
  <c r="G1316" i="1"/>
  <c r="S1326" i="1"/>
  <c r="G1328" i="1"/>
  <c r="Q1334" i="1"/>
  <c r="L1337" i="1"/>
  <c r="Q1343" i="1"/>
  <c r="Q1358" i="1"/>
  <c r="J1326" i="1"/>
  <c r="J1346" i="1"/>
  <c r="Q1317" i="1"/>
  <c r="L1328" i="1"/>
  <c r="L1335" i="1"/>
  <c r="Q1341" i="1"/>
  <c r="L1346" i="1"/>
  <c r="B1358" i="1"/>
  <c r="L1359" i="1"/>
  <c r="L1361" i="1"/>
  <c r="Q1365" i="1"/>
  <c r="Q1337" i="1"/>
  <c r="Q1350" i="1"/>
  <c r="L1353" i="1"/>
  <c r="Q1363" i="1"/>
  <c r="L1364" i="1"/>
  <c r="L1327" i="1"/>
  <c r="L1329" i="1"/>
  <c r="Q1333" i="1"/>
  <c r="Q1353" i="1"/>
  <c r="Q1355" i="1"/>
  <c r="L1362" i="1"/>
  <c r="O1334" i="1"/>
  <c r="O1354" i="1"/>
  <c r="Q1319" i="1"/>
  <c r="Q1318" i="1"/>
  <c r="L1321" i="1"/>
  <c r="Q1342" i="1"/>
  <c r="Q1351" i="1"/>
  <c r="B1326" i="1"/>
  <c r="Q1349" i="1"/>
  <c r="B1352" i="1"/>
  <c r="Y1334" i="1"/>
  <c r="AA1319" i="1"/>
  <c r="AA1325" i="1"/>
  <c r="B1333" i="1"/>
  <c r="B1336" i="1"/>
  <c r="B1342" i="1"/>
  <c r="B1344" i="1"/>
  <c r="AA1350" i="1"/>
  <c r="Y1362" i="1"/>
  <c r="B1318" i="1"/>
  <c r="AA1358" i="1"/>
  <c r="B1348" i="1"/>
  <c r="AA1342" i="1"/>
  <c r="AA1315" i="1"/>
  <c r="B1317" i="1"/>
  <c r="AA1335" i="1"/>
  <c r="B1340" i="1"/>
  <c r="AA1341" i="1"/>
  <c r="B1350" i="1"/>
  <c r="AA1355" i="1"/>
  <c r="B1356" i="1"/>
  <c r="AA1357" i="1"/>
  <c r="AA1359" i="1"/>
  <c r="AA1363" i="1"/>
  <c r="B1364" i="1"/>
  <c r="AA1365" i="1"/>
  <c r="Q1267" i="1"/>
  <c r="L1271" i="1"/>
  <c r="AA1270" i="1"/>
  <c r="L1277" i="1"/>
  <c r="L1283" i="1"/>
  <c r="L1285" i="1"/>
  <c r="B1285" i="1"/>
  <c r="L1287" i="1"/>
  <c r="L1289" i="1"/>
  <c r="B1289" i="1"/>
  <c r="B1296" i="1"/>
  <c r="B1301" i="1"/>
  <c r="L1301" i="1"/>
  <c r="Q1315" i="1"/>
  <c r="O1315" i="1"/>
  <c r="Y1339" i="1"/>
  <c r="G1345" i="1"/>
  <c r="B1268" i="1"/>
  <c r="Q1280" i="1"/>
  <c r="S1320" i="1"/>
  <c r="O1324" i="1"/>
  <c r="B1261" i="1"/>
  <c r="L1263" i="1"/>
  <c r="B1263" i="1"/>
  <c r="Y1316" i="1"/>
  <c r="L1266" i="1"/>
  <c r="Q1270" i="1"/>
  <c r="Q1275" i="1"/>
  <c r="B1278" i="1"/>
  <c r="L1279" i="1"/>
  <c r="Y1332" i="1"/>
  <c r="AA1283" i="1"/>
  <c r="L1288" i="1"/>
  <c r="AA1289" i="1"/>
  <c r="AA1291" i="1"/>
  <c r="AA1294" i="1"/>
  <c r="Q1297" i="1"/>
  <c r="B1309" i="1"/>
  <c r="S1362" i="1"/>
  <c r="Y1314" i="1"/>
  <c r="B1325" i="1"/>
  <c r="C1325" i="1" s="1"/>
  <c r="AA1339" i="1"/>
  <c r="AA1345" i="1"/>
  <c r="S1361" i="1"/>
  <c r="Y1340" i="1"/>
  <c r="S1352" i="1"/>
  <c r="Q1265" i="1"/>
  <c r="G1322" i="1"/>
  <c r="Q1271" i="1"/>
  <c r="L1273" i="1"/>
  <c r="B1273" i="1"/>
  <c r="S1328" i="1"/>
  <c r="AA1278" i="1"/>
  <c r="O1332" i="1"/>
  <c r="AA1286" i="1"/>
  <c r="Q1294" i="1"/>
  <c r="L1305" i="1"/>
  <c r="B1305" i="1"/>
  <c r="B1308" i="1"/>
  <c r="O1314" i="1"/>
  <c r="Q1328" i="1"/>
  <c r="O1328" i="1"/>
  <c r="L1332" i="1"/>
  <c r="J1332" i="1"/>
  <c r="G1338" i="1"/>
  <c r="Y1324" i="1"/>
  <c r="AA1275" i="1"/>
  <c r="J1354" i="1"/>
  <c r="L1315" i="1"/>
  <c r="B1315" i="1"/>
  <c r="C1315" i="1" s="1"/>
  <c r="S1318" i="1"/>
  <c r="L1274" i="1"/>
  <c r="B1274" i="1"/>
  <c r="Q1292" i="1"/>
  <c r="G1356" i="1"/>
  <c r="O1317" i="1"/>
  <c r="G1318" i="1"/>
  <c r="B1324" i="1"/>
  <c r="S1324" i="1"/>
  <c r="J1327" i="1"/>
  <c r="G1329" i="1"/>
  <c r="S1335" i="1"/>
  <c r="L1349" i="1"/>
  <c r="B1349" i="1"/>
  <c r="L1265" i="1"/>
  <c r="B1265" i="1"/>
  <c r="L1293" i="1"/>
  <c r="B1293" i="1"/>
  <c r="Q1310" i="1"/>
  <c r="B1310" i="1"/>
  <c r="Q1263" i="1"/>
  <c r="L1267" i="1"/>
  <c r="L1268" i="1"/>
  <c r="AA1272" i="1"/>
  <c r="J1328" i="1"/>
  <c r="G1330" i="1"/>
  <c r="Q1279" i="1"/>
  <c r="L1281" i="1"/>
  <c r="B1281" i="1"/>
  <c r="S1336" i="1"/>
  <c r="S1360" i="1"/>
  <c r="Q1321" i="1"/>
  <c r="AA1334" i="1"/>
  <c r="B1334" i="1"/>
  <c r="J1336" i="1"/>
  <c r="J1318" i="1"/>
  <c r="L1282" i="1"/>
  <c r="B1282" i="1"/>
  <c r="Y1350" i="1"/>
  <c r="L1298" i="1"/>
  <c r="B1298" i="1"/>
  <c r="Q1300" i="1"/>
  <c r="Q1304" i="1"/>
  <c r="Q1313" i="1"/>
  <c r="O1316" i="1"/>
  <c r="J1320" i="1"/>
  <c r="AA1320" i="1"/>
  <c r="Y1320" i="1"/>
  <c r="Y1331" i="1"/>
  <c r="L1355" i="1"/>
  <c r="B1355" i="1"/>
  <c r="C1355" i="1" s="1"/>
  <c r="Y1358" i="1"/>
  <c r="L1306" i="1"/>
  <c r="B1306" i="1"/>
  <c r="G1364" i="1"/>
  <c r="S1317" i="1"/>
  <c r="L1319" i="1"/>
  <c r="S1323" i="1"/>
  <c r="G1325" i="1"/>
  <c r="S1329" i="1"/>
  <c r="G1331" i="1"/>
  <c r="L1339" i="1"/>
  <c r="B1339" i="1"/>
  <c r="C1339" i="1" s="1"/>
  <c r="S1343" i="1"/>
  <c r="O1349" i="1"/>
  <c r="L1357" i="1"/>
  <c r="Y1364" i="1"/>
  <c r="O1358" i="1"/>
  <c r="J1362" i="1"/>
  <c r="B1316" i="1"/>
  <c r="S1316" i="1"/>
  <c r="O1319" i="1"/>
  <c r="Q1320" i="1"/>
  <c r="O1320" i="1"/>
  <c r="L1324" i="1"/>
  <c r="J1324" i="1"/>
  <c r="J1325" i="1"/>
  <c r="Y1325" i="1"/>
  <c r="J1331" i="1"/>
  <c r="L1333" i="1"/>
  <c r="G1335" i="1"/>
  <c r="J1337" i="1"/>
  <c r="Y1337" i="1"/>
  <c r="L1338" i="1"/>
  <c r="B1338" i="1"/>
  <c r="O1339" i="1"/>
  <c r="G1341" i="1"/>
  <c r="Y1341" i="1"/>
  <c r="J1344" i="1"/>
  <c r="O1345" i="1"/>
  <c r="Y1348" i="1"/>
  <c r="G1350" i="1"/>
  <c r="L1351" i="1"/>
  <c r="O1357" i="1"/>
  <c r="O1364" i="1"/>
  <c r="B1290" i="1"/>
  <c r="L1299" i="1"/>
  <c r="B1299" i="1"/>
  <c r="L1307" i="1"/>
  <c r="B1307" i="1"/>
  <c r="L1308" i="1"/>
  <c r="S1315" i="1"/>
  <c r="G1317" i="1"/>
  <c r="S1321" i="1"/>
  <c r="G1323" i="1"/>
  <c r="L1331" i="1"/>
  <c r="B1331" i="1"/>
  <c r="O1333" i="1"/>
  <c r="Q1339" i="1"/>
  <c r="J1341" i="1"/>
  <c r="Q1345" i="1"/>
  <c r="G1346" i="1"/>
  <c r="G1347" i="1"/>
  <c r="Y1347" i="1"/>
  <c r="O1348" i="1"/>
  <c r="S1349" i="1"/>
  <c r="O1351" i="1"/>
  <c r="Y1353" i="1"/>
  <c r="Y1356" i="1"/>
  <c r="G1358" i="1"/>
  <c r="J1361" i="1"/>
  <c r="AA1361" i="1"/>
  <c r="G1363" i="1"/>
  <c r="B1271" i="1"/>
  <c r="B1279" i="1"/>
  <c r="B1287" i="1"/>
  <c r="B1295" i="1"/>
  <c r="L1316" i="1"/>
  <c r="J1316" i="1"/>
  <c r="J1317" i="1"/>
  <c r="Y1317" i="1"/>
  <c r="J1323" i="1"/>
  <c r="L1325" i="1"/>
  <c r="G1327" i="1"/>
  <c r="J1329" i="1"/>
  <c r="Y1329" i="1"/>
  <c r="L1330" i="1"/>
  <c r="B1330" i="1"/>
  <c r="C1330" i="1" s="1"/>
  <c r="AA1331" i="1"/>
  <c r="G1334" i="1"/>
  <c r="Y1335" i="1"/>
  <c r="AA1336" i="1"/>
  <c r="Y1336" i="1"/>
  <c r="O1337" i="1"/>
  <c r="S1339" i="1"/>
  <c r="L1341" i="1"/>
  <c r="B1341" i="1"/>
  <c r="G1343" i="1"/>
  <c r="Y1343" i="1"/>
  <c r="S1345" i="1"/>
  <c r="J1347" i="1"/>
  <c r="AA1347" i="1"/>
  <c r="J1353" i="1"/>
  <c r="S1357" i="1"/>
  <c r="L1323" i="1"/>
  <c r="B1323" i="1"/>
  <c r="C1323" i="1" s="1"/>
  <c r="O1325" i="1"/>
  <c r="S1333" i="1"/>
  <c r="O1341" i="1"/>
  <c r="J1343" i="1"/>
  <c r="L1347" i="1"/>
  <c r="B1347" i="1"/>
  <c r="G1355" i="1"/>
  <c r="J1360" i="1"/>
  <c r="L1363" i="1"/>
  <c r="B1363" i="1"/>
  <c r="Y1365" i="1"/>
  <c r="B1297" i="1"/>
  <c r="S1354" i="1"/>
  <c r="B1303" i="1"/>
  <c r="Q1303" i="1"/>
  <c r="B1311" i="1"/>
  <c r="Q1311" i="1"/>
  <c r="L1313" i="1"/>
  <c r="B1313" i="1"/>
  <c r="L1314" i="1"/>
  <c r="B1314" i="1"/>
  <c r="J1315" i="1"/>
  <c r="G1319" i="1"/>
  <c r="J1321" i="1"/>
  <c r="Y1321" i="1"/>
  <c r="L1322" i="1"/>
  <c r="B1322" i="1"/>
  <c r="C1322" i="1" s="1"/>
  <c r="AA1323" i="1"/>
  <c r="G1326" i="1"/>
  <c r="Y1327" i="1"/>
  <c r="AA1328" i="1"/>
  <c r="Y1328" i="1"/>
  <c r="O1329" i="1"/>
  <c r="Q1331" i="1"/>
  <c r="B1332" i="1"/>
  <c r="S1332" i="1"/>
  <c r="O1335" i="1"/>
  <c r="Q1336" i="1"/>
  <c r="O1336" i="1"/>
  <c r="G1342" i="1"/>
  <c r="L1343" i="1"/>
  <c r="O1347" i="1"/>
  <c r="G1349" i="1"/>
  <c r="Y1349" i="1"/>
  <c r="O1353" i="1"/>
  <c r="Q1361" i="1"/>
  <c r="G1362" i="1"/>
  <c r="B1357" i="1"/>
  <c r="B1365" i="1"/>
  <c r="C1365" i="1" s="1"/>
  <c r="J1340" i="1"/>
  <c r="S1340" i="1"/>
  <c r="O1344" i="1"/>
  <c r="Y1344" i="1"/>
  <c r="B1346" i="1"/>
  <c r="C1346" i="1" s="1"/>
  <c r="J1348" i="1"/>
  <c r="S1348" i="1"/>
  <c r="O1352" i="1"/>
  <c r="Y1352" i="1"/>
  <c r="B1354" i="1"/>
  <c r="J1356" i="1"/>
  <c r="S1356" i="1"/>
  <c r="O1360" i="1"/>
  <c r="Y1360" i="1"/>
  <c r="B1362" i="1"/>
  <c r="J1364" i="1"/>
  <c r="S1364" i="1"/>
  <c r="B1319" i="1"/>
  <c r="B1327" i="1"/>
  <c r="B1335" i="1"/>
  <c r="C1335" i="1" s="1"/>
  <c r="B1343" i="1"/>
  <c r="C1343" i="1" s="1"/>
  <c r="B1351" i="1"/>
  <c r="B1359" i="1"/>
  <c r="B1321" i="1"/>
  <c r="B1329" i="1"/>
  <c r="B1337" i="1"/>
  <c r="B1345" i="1"/>
  <c r="B1353" i="1"/>
  <c r="B1361" i="1"/>
  <c r="G1366" i="1"/>
  <c r="G1367" i="1"/>
  <c r="AA1368" i="1"/>
  <c r="L1368" i="1"/>
  <c r="Y1367" i="1"/>
  <c r="S1367" i="1"/>
  <c r="O1367" i="1"/>
  <c r="L1367" i="1"/>
  <c r="AA1366" i="1"/>
  <c r="Y1366" i="1"/>
  <c r="S1366" i="1"/>
  <c r="Q1366" i="1"/>
  <c r="O1366" i="1"/>
  <c r="J1366" i="1"/>
  <c r="C1320" i="1" l="1"/>
  <c r="C1358" i="1"/>
  <c r="C1332" i="1"/>
  <c r="C1361" i="1"/>
  <c r="C1329" i="1"/>
  <c r="C1319" i="1"/>
  <c r="C1327" i="1"/>
  <c r="C1353" i="1"/>
  <c r="C1331" i="1"/>
  <c r="C1333" i="1"/>
  <c r="C1360" i="1"/>
  <c r="C1341" i="1"/>
  <c r="C1345" i="1"/>
  <c r="C1347" i="1"/>
  <c r="C1337" i="1"/>
  <c r="C1317" i="1"/>
  <c r="C1344" i="1"/>
  <c r="C1328" i="1"/>
  <c r="C1363" i="1"/>
  <c r="C1316" i="1"/>
  <c r="C1342" i="1"/>
  <c r="C1326" i="1"/>
  <c r="C1362" i="1"/>
  <c r="C1357" i="1"/>
  <c r="C1338" i="1"/>
  <c r="C1336" i="1"/>
  <c r="C1356" i="1"/>
  <c r="C1324" i="1"/>
  <c r="C1314" i="1"/>
  <c r="C1348" i="1"/>
  <c r="C1350" i="1"/>
  <c r="C1318" i="1"/>
  <c r="C1354" i="1"/>
  <c r="C1321" i="1"/>
  <c r="C1349" i="1"/>
  <c r="C1359" i="1"/>
  <c r="C1364" i="1"/>
  <c r="C1334" i="1"/>
  <c r="C1351" i="1"/>
  <c r="C1352" i="1"/>
  <c r="C1340" i="1"/>
  <c r="Q1368" i="1"/>
  <c r="B1366" i="1"/>
  <c r="C1366" i="1" s="1"/>
  <c r="B1368" i="1"/>
  <c r="L1366" i="1"/>
  <c r="AA1367" i="1"/>
  <c r="B1367" i="1"/>
  <c r="C1367" i="1" s="1"/>
  <c r="Q1367" i="1"/>
  <c r="J1367" i="1"/>
  <c r="Y1368" i="1" l="1"/>
  <c r="S1368" i="1" l="1"/>
  <c r="O1368" i="1"/>
  <c r="J1368" i="1"/>
  <c r="G1368" i="1"/>
  <c r="R10" i="1" l="1"/>
  <c r="C1368" i="1" l="1"/>
  <c r="I830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O1295" i="1" s="1"/>
  <c r="K1242" i="1"/>
  <c r="I1242" i="1"/>
  <c r="J1295" i="1" s="1"/>
  <c r="Z1241" i="1"/>
  <c r="X1241" i="1"/>
  <c r="Y1294" i="1" s="1"/>
  <c r="P1241" i="1"/>
  <c r="N1241" i="1"/>
  <c r="O1294" i="1" s="1"/>
  <c r="K1241" i="1"/>
  <c r="I1241" i="1"/>
  <c r="J1294" i="1" s="1"/>
  <c r="Z1240" i="1"/>
  <c r="X1240" i="1"/>
  <c r="Y1293" i="1" s="1"/>
  <c r="P1240" i="1"/>
  <c r="N1240" i="1"/>
  <c r="O1293" i="1" s="1"/>
  <c r="K1240" i="1"/>
  <c r="I1240" i="1"/>
  <c r="J1293" i="1" s="1"/>
  <c r="Z1239" i="1"/>
  <c r="X1239" i="1"/>
  <c r="Y1292" i="1" s="1"/>
  <c r="P1239" i="1"/>
  <c r="N1239" i="1"/>
  <c r="O1292" i="1" s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S1295" i="1" s="1"/>
  <c r="E1242" i="1"/>
  <c r="G1295" i="1" s="1"/>
  <c r="D1242" i="1"/>
  <c r="V1241" i="1"/>
  <c r="U1241" i="1"/>
  <c r="R1241" i="1"/>
  <c r="S1294" i="1" s="1"/>
  <c r="E1241" i="1"/>
  <c r="G1294" i="1" s="1"/>
  <c r="D1241" i="1"/>
  <c r="V1240" i="1"/>
  <c r="U1240" i="1"/>
  <c r="R1240" i="1"/>
  <c r="S1293" i="1" s="1"/>
  <c r="E1240" i="1"/>
  <c r="G1293" i="1" s="1"/>
  <c r="D1240" i="1"/>
  <c r="V1239" i="1"/>
  <c r="U1239" i="1"/>
  <c r="R1239" i="1"/>
  <c r="S1292" i="1" s="1"/>
  <c r="E1239" i="1"/>
  <c r="G1292" i="1" s="1"/>
  <c r="D1239" i="1"/>
  <c r="V1237" i="1"/>
  <c r="U1237" i="1"/>
  <c r="R1237" i="1"/>
  <c r="S1290" i="1" s="1"/>
  <c r="E1237" i="1"/>
  <c r="G1290" i="1" s="1"/>
  <c r="D1237" i="1"/>
  <c r="V1238" i="1"/>
  <c r="U1238" i="1"/>
  <c r="R1238" i="1"/>
  <c r="S1291" i="1" s="1"/>
  <c r="E1238" i="1"/>
  <c r="G1291" i="1" s="1"/>
  <c r="D1238" i="1"/>
  <c r="Z1238" i="1"/>
  <c r="X1238" i="1"/>
  <c r="Y1291" i="1" s="1"/>
  <c r="P1238" i="1"/>
  <c r="N1238" i="1"/>
  <c r="O1291" i="1" s="1"/>
  <c r="K1238" i="1"/>
  <c r="I1238" i="1"/>
  <c r="J1291" i="1" s="1"/>
  <c r="Z1237" i="1"/>
  <c r="X1237" i="1"/>
  <c r="Y1290" i="1" s="1"/>
  <c r="P1237" i="1"/>
  <c r="N1237" i="1"/>
  <c r="O1290" i="1" s="1"/>
  <c r="K1237" i="1"/>
  <c r="I1237" i="1"/>
  <c r="J1290" i="1" s="1"/>
  <c r="Z1236" i="1"/>
  <c r="X1236" i="1"/>
  <c r="Y1289" i="1" s="1"/>
  <c r="P1236" i="1"/>
  <c r="N1236" i="1"/>
  <c r="O1289" i="1" s="1"/>
  <c r="K1236" i="1"/>
  <c r="I1236" i="1"/>
  <c r="J1289" i="1" s="1"/>
  <c r="V1236" i="1"/>
  <c r="U1236" i="1"/>
  <c r="R1236" i="1"/>
  <c r="S1289" i="1" s="1"/>
  <c r="E1236" i="1"/>
  <c r="G1289" i="1" s="1"/>
  <c r="D1236" i="1"/>
  <c r="V1235" i="1"/>
  <c r="U1235" i="1"/>
  <c r="R1235" i="1"/>
  <c r="S1288" i="1" s="1"/>
  <c r="E1235" i="1"/>
  <c r="G1288" i="1" s="1"/>
  <c r="D1235" i="1"/>
  <c r="Z1235" i="1"/>
  <c r="X1235" i="1"/>
  <c r="Y1288" i="1" s="1"/>
  <c r="P1235" i="1"/>
  <c r="N1235" i="1"/>
  <c r="O1288" i="1" s="1"/>
  <c r="K1235" i="1"/>
  <c r="I1235" i="1"/>
  <c r="J1288" i="1" s="1"/>
  <c r="V1234" i="1"/>
  <c r="U1234" i="1"/>
  <c r="R1234" i="1"/>
  <c r="S1287" i="1" s="1"/>
  <c r="E1234" i="1"/>
  <c r="G1287" i="1" s="1"/>
  <c r="D1234" i="1"/>
  <c r="Z1234" i="1"/>
  <c r="X1234" i="1"/>
  <c r="Y1287" i="1" s="1"/>
  <c r="P1234" i="1"/>
  <c r="N1234" i="1"/>
  <c r="O1287" i="1" s="1"/>
  <c r="K1234" i="1"/>
  <c r="I1234" i="1"/>
  <c r="J1287" i="1" s="1"/>
  <c r="Z1233" i="1"/>
  <c r="X1233" i="1"/>
  <c r="Y1286" i="1" s="1"/>
  <c r="P1233" i="1"/>
  <c r="N1233" i="1"/>
  <c r="O1286" i="1" s="1"/>
  <c r="K1233" i="1"/>
  <c r="I1233" i="1"/>
  <c r="J1286" i="1" s="1"/>
  <c r="V1233" i="1"/>
  <c r="U1233" i="1"/>
  <c r="R1233" i="1"/>
  <c r="S1286" i="1" s="1"/>
  <c r="E1233" i="1"/>
  <c r="G1286" i="1" s="1"/>
  <c r="D1233" i="1"/>
  <c r="V1232" i="1"/>
  <c r="U1232" i="1"/>
  <c r="R1232" i="1"/>
  <c r="S1285" i="1" s="1"/>
  <c r="E1232" i="1"/>
  <c r="G1285" i="1" s="1"/>
  <c r="D1232" i="1"/>
  <c r="Z1232" i="1"/>
  <c r="X1232" i="1"/>
  <c r="Y1285" i="1" s="1"/>
  <c r="P1232" i="1"/>
  <c r="N1232" i="1"/>
  <c r="O1285" i="1" s="1"/>
  <c r="K1232" i="1"/>
  <c r="I1232" i="1"/>
  <c r="J1285" i="1" s="1"/>
  <c r="Z1231" i="1"/>
  <c r="X1231" i="1"/>
  <c r="Y1284" i="1" s="1"/>
  <c r="P1231" i="1"/>
  <c r="N1231" i="1"/>
  <c r="O1284" i="1" s="1"/>
  <c r="K1231" i="1"/>
  <c r="I1231" i="1"/>
  <c r="J1284" i="1" s="1"/>
  <c r="V1231" i="1"/>
  <c r="U1231" i="1"/>
  <c r="R1231" i="1"/>
  <c r="S1284" i="1" s="1"/>
  <c r="E1231" i="1"/>
  <c r="G1284" i="1" s="1"/>
  <c r="D1231" i="1"/>
  <c r="V1230" i="1"/>
  <c r="U1230" i="1"/>
  <c r="R1230" i="1"/>
  <c r="S1283" i="1" s="1"/>
  <c r="E1230" i="1"/>
  <c r="G1283" i="1" s="1"/>
  <c r="D1230" i="1"/>
  <c r="V1229" i="1"/>
  <c r="U1229" i="1"/>
  <c r="R1229" i="1"/>
  <c r="S1282" i="1" s="1"/>
  <c r="E1229" i="1"/>
  <c r="G1282" i="1" s="1"/>
  <c r="D1229" i="1"/>
  <c r="V1228" i="1"/>
  <c r="U1228" i="1"/>
  <c r="R1228" i="1"/>
  <c r="S1281" i="1" s="1"/>
  <c r="E1228" i="1"/>
  <c r="G1281" i="1" s="1"/>
  <c r="D1228" i="1"/>
  <c r="V1227" i="1"/>
  <c r="U1227" i="1"/>
  <c r="R1227" i="1"/>
  <c r="S1280" i="1" s="1"/>
  <c r="E1227" i="1"/>
  <c r="G1280" i="1" s="1"/>
  <c r="D1227" i="1"/>
  <c r="V1226" i="1"/>
  <c r="U1226" i="1"/>
  <c r="R1226" i="1"/>
  <c r="S1279" i="1" s="1"/>
  <c r="E1226" i="1"/>
  <c r="G1279" i="1" s="1"/>
  <c r="D1226" i="1"/>
  <c r="Z1230" i="1"/>
  <c r="X1230" i="1"/>
  <c r="Y1283" i="1" s="1"/>
  <c r="P1230" i="1"/>
  <c r="N1230" i="1"/>
  <c r="O1283" i="1" s="1"/>
  <c r="K1230" i="1"/>
  <c r="I1230" i="1"/>
  <c r="J1283" i="1" s="1"/>
  <c r="Z1229" i="1"/>
  <c r="X1229" i="1"/>
  <c r="Y1282" i="1" s="1"/>
  <c r="P1229" i="1"/>
  <c r="N1229" i="1"/>
  <c r="O1282" i="1" s="1"/>
  <c r="K1229" i="1"/>
  <c r="I1229" i="1"/>
  <c r="J1282" i="1" s="1"/>
  <c r="Z1228" i="1"/>
  <c r="X1228" i="1"/>
  <c r="Y1281" i="1" s="1"/>
  <c r="P1228" i="1"/>
  <c r="N1228" i="1"/>
  <c r="O1281" i="1" s="1"/>
  <c r="K1228" i="1"/>
  <c r="I1228" i="1"/>
  <c r="J1281" i="1" s="1"/>
  <c r="Z1227" i="1"/>
  <c r="X1227" i="1"/>
  <c r="Y1280" i="1" s="1"/>
  <c r="P1227" i="1"/>
  <c r="N1227" i="1"/>
  <c r="O1280" i="1" s="1"/>
  <c r="K1227" i="1"/>
  <c r="I1227" i="1"/>
  <c r="J1280" i="1" s="1"/>
  <c r="Z1226" i="1"/>
  <c r="X1226" i="1"/>
  <c r="Y1279" i="1" s="1"/>
  <c r="P1226" i="1"/>
  <c r="N1226" i="1"/>
  <c r="O1279" i="1" s="1"/>
  <c r="K1226" i="1"/>
  <c r="I1226" i="1"/>
  <c r="J1279" i="1" s="1"/>
  <c r="Z1224" i="1"/>
  <c r="X1224" i="1"/>
  <c r="Y1277" i="1" s="1"/>
  <c r="P1224" i="1"/>
  <c r="N1224" i="1"/>
  <c r="O1277" i="1" s="1"/>
  <c r="K1224" i="1"/>
  <c r="I1224" i="1"/>
  <c r="J1277" i="1" s="1"/>
  <c r="Z1225" i="1"/>
  <c r="X1225" i="1"/>
  <c r="Y1278" i="1" s="1"/>
  <c r="P1225" i="1"/>
  <c r="N1225" i="1"/>
  <c r="O1278" i="1" s="1"/>
  <c r="K1225" i="1"/>
  <c r="I1225" i="1"/>
  <c r="J1278" i="1" s="1"/>
  <c r="V1225" i="1"/>
  <c r="U1225" i="1"/>
  <c r="R1225" i="1"/>
  <c r="S1278" i="1" s="1"/>
  <c r="E1225" i="1"/>
  <c r="G1278" i="1" s="1"/>
  <c r="D1225" i="1"/>
  <c r="V1224" i="1"/>
  <c r="U1224" i="1"/>
  <c r="R1224" i="1"/>
  <c r="S1277" i="1" s="1"/>
  <c r="E1224" i="1"/>
  <c r="G1277" i="1" s="1"/>
  <c r="D1224" i="1"/>
  <c r="V1223" i="1"/>
  <c r="U1223" i="1"/>
  <c r="R1223" i="1"/>
  <c r="S1276" i="1" s="1"/>
  <c r="E1223" i="1"/>
  <c r="G1276" i="1" s="1"/>
  <c r="D1223" i="1"/>
  <c r="Z1223" i="1"/>
  <c r="X1223" i="1"/>
  <c r="Y1276" i="1" s="1"/>
  <c r="P1223" i="1"/>
  <c r="N1223" i="1"/>
  <c r="O1276" i="1" s="1"/>
  <c r="K1223" i="1"/>
  <c r="I1223" i="1"/>
  <c r="J1276" i="1" s="1"/>
  <c r="R1222" i="1"/>
  <c r="S1275" i="1" s="1"/>
  <c r="P1222" i="1"/>
  <c r="N1222" i="1"/>
  <c r="O1275" i="1" s="1"/>
  <c r="K1222" i="1"/>
  <c r="I1222" i="1"/>
  <c r="J1275" i="1" s="1"/>
  <c r="E1222" i="1"/>
  <c r="G1275" i="1" s="1"/>
  <c r="D1222" i="1"/>
  <c r="V1222" i="1"/>
  <c r="U1222" i="1"/>
  <c r="Z1222" i="1"/>
  <c r="X1222" i="1"/>
  <c r="Y1275" i="1" s="1"/>
  <c r="Z1219" i="1"/>
  <c r="X1219" i="1"/>
  <c r="Y1272" i="1" s="1"/>
  <c r="P1219" i="1"/>
  <c r="N1219" i="1"/>
  <c r="O1272" i="1" s="1"/>
  <c r="K1219" i="1"/>
  <c r="I1219" i="1"/>
  <c r="J1272" i="1" s="1"/>
  <c r="Z1218" i="1"/>
  <c r="X1218" i="1"/>
  <c r="Y1271" i="1" s="1"/>
  <c r="P1218" i="1"/>
  <c r="N1218" i="1"/>
  <c r="O1271" i="1" s="1"/>
  <c r="K1218" i="1"/>
  <c r="I1218" i="1"/>
  <c r="J1271" i="1" s="1"/>
  <c r="Z1217" i="1"/>
  <c r="X1217" i="1"/>
  <c r="Y1270" i="1" s="1"/>
  <c r="P1217" i="1"/>
  <c r="N1217" i="1"/>
  <c r="O1270" i="1" s="1"/>
  <c r="K1217" i="1"/>
  <c r="I1217" i="1"/>
  <c r="J1270" i="1" s="1"/>
  <c r="Z1216" i="1"/>
  <c r="X1216" i="1"/>
  <c r="Y1269" i="1" s="1"/>
  <c r="P1216" i="1"/>
  <c r="N1216" i="1"/>
  <c r="O1269" i="1" s="1"/>
  <c r="K1216" i="1"/>
  <c r="I1216" i="1"/>
  <c r="J1269" i="1" s="1"/>
  <c r="Z1215" i="1"/>
  <c r="X1215" i="1"/>
  <c r="Y1268" i="1" s="1"/>
  <c r="P1215" i="1"/>
  <c r="N1215" i="1"/>
  <c r="O1268" i="1" s="1"/>
  <c r="K1215" i="1"/>
  <c r="I1215" i="1"/>
  <c r="J1268" i="1" s="1"/>
  <c r="Z1214" i="1"/>
  <c r="X1214" i="1"/>
  <c r="Y1267" i="1" s="1"/>
  <c r="P1214" i="1"/>
  <c r="N1214" i="1"/>
  <c r="O1267" i="1" s="1"/>
  <c r="K1214" i="1"/>
  <c r="I1214" i="1"/>
  <c r="J1267" i="1" s="1"/>
  <c r="Z1213" i="1"/>
  <c r="X1213" i="1"/>
  <c r="Y1266" i="1" s="1"/>
  <c r="P1213" i="1"/>
  <c r="N1213" i="1"/>
  <c r="O1266" i="1" s="1"/>
  <c r="K1213" i="1"/>
  <c r="I1213" i="1"/>
  <c r="J1266" i="1" s="1"/>
  <c r="Z1212" i="1"/>
  <c r="X1212" i="1"/>
  <c r="Y1265" i="1" s="1"/>
  <c r="P1212" i="1"/>
  <c r="N1212" i="1"/>
  <c r="O1265" i="1" s="1"/>
  <c r="K1212" i="1"/>
  <c r="I1212" i="1"/>
  <c r="J1265" i="1" s="1"/>
  <c r="Z1211" i="1"/>
  <c r="X1211" i="1"/>
  <c r="Y1264" i="1" s="1"/>
  <c r="P1211" i="1"/>
  <c r="N1211" i="1"/>
  <c r="O1264" i="1" s="1"/>
  <c r="K1211" i="1"/>
  <c r="I1211" i="1"/>
  <c r="J1264" i="1" s="1"/>
  <c r="Z1210" i="1"/>
  <c r="X1210" i="1"/>
  <c r="Y1263" i="1" s="1"/>
  <c r="P1210" i="1"/>
  <c r="N1210" i="1"/>
  <c r="O1263" i="1" s="1"/>
  <c r="K1210" i="1"/>
  <c r="I1210" i="1"/>
  <c r="J1263" i="1" s="1"/>
  <c r="Z1209" i="1"/>
  <c r="X1209" i="1"/>
  <c r="Y1262" i="1" s="1"/>
  <c r="P1209" i="1"/>
  <c r="N1209" i="1"/>
  <c r="O1262" i="1" s="1"/>
  <c r="K1209" i="1"/>
  <c r="I1209" i="1"/>
  <c r="J1262" i="1" s="1"/>
  <c r="Z1208" i="1"/>
  <c r="X1208" i="1"/>
  <c r="Y1261" i="1" s="1"/>
  <c r="P1208" i="1"/>
  <c r="N1208" i="1"/>
  <c r="O1261" i="1" s="1"/>
  <c r="K1208" i="1"/>
  <c r="I1208" i="1"/>
  <c r="J1261" i="1" s="1"/>
  <c r="Z1207" i="1"/>
  <c r="X1207" i="1"/>
  <c r="P1207" i="1"/>
  <c r="N1207" i="1"/>
  <c r="K1207" i="1"/>
  <c r="I1207" i="1"/>
  <c r="Z1221" i="1"/>
  <c r="X1221" i="1"/>
  <c r="Y1274" i="1" s="1"/>
  <c r="P1221" i="1"/>
  <c r="N1221" i="1"/>
  <c r="O1274" i="1" s="1"/>
  <c r="K1221" i="1"/>
  <c r="I1221" i="1"/>
  <c r="J1274" i="1" s="1"/>
  <c r="I995" i="1"/>
  <c r="Z1220" i="1"/>
  <c r="X1220" i="1"/>
  <c r="Y1273" i="1" s="1"/>
  <c r="P1220" i="1"/>
  <c r="N1220" i="1"/>
  <c r="O1273" i="1" s="1"/>
  <c r="K1220" i="1"/>
  <c r="I1220" i="1"/>
  <c r="J1273" i="1" s="1"/>
  <c r="V1221" i="1"/>
  <c r="U1221" i="1"/>
  <c r="R1221" i="1"/>
  <c r="S1274" i="1" s="1"/>
  <c r="E1221" i="1"/>
  <c r="G1274" i="1" s="1"/>
  <c r="D1221" i="1"/>
  <c r="V1220" i="1"/>
  <c r="U1220" i="1"/>
  <c r="R1220" i="1"/>
  <c r="S1273" i="1" s="1"/>
  <c r="E1220" i="1"/>
  <c r="G1273" i="1" s="1"/>
  <c r="D1220" i="1"/>
  <c r="V1219" i="1"/>
  <c r="U1219" i="1"/>
  <c r="R1219" i="1"/>
  <c r="S1272" i="1" s="1"/>
  <c r="E1219" i="1"/>
  <c r="G1272" i="1" s="1"/>
  <c r="D1219" i="1"/>
  <c r="V1218" i="1"/>
  <c r="U1218" i="1"/>
  <c r="R1218" i="1"/>
  <c r="S1271" i="1" s="1"/>
  <c r="E1218" i="1"/>
  <c r="G1271" i="1" s="1"/>
  <c r="D1218" i="1"/>
  <c r="V1217" i="1"/>
  <c r="U1217" i="1"/>
  <c r="R1217" i="1"/>
  <c r="S1270" i="1" s="1"/>
  <c r="E1217" i="1"/>
  <c r="G1270" i="1" s="1"/>
  <c r="D1217" i="1"/>
  <c r="V1216" i="1"/>
  <c r="U1216" i="1"/>
  <c r="R1216" i="1"/>
  <c r="S1269" i="1" s="1"/>
  <c r="E1216" i="1"/>
  <c r="G1269" i="1" s="1"/>
  <c r="D1216" i="1"/>
  <c r="V1215" i="1"/>
  <c r="U1215" i="1"/>
  <c r="R1215" i="1"/>
  <c r="S1268" i="1" s="1"/>
  <c r="E1215" i="1"/>
  <c r="G1268" i="1" s="1"/>
  <c r="D1215" i="1"/>
  <c r="V1214" i="1"/>
  <c r="U1214" i="1"/>
  <c r="R1214" i="1"/>
  <c r="S1267" i="1" s="1"/>
  <c r="E1214" i="1"/>
  <c r="G1267" i="1" s="1"/>
  <c r="D1214" i="1"/>
  <c r="V1213" i="1"/>
  <c r="U1213" i="1"/>
  <c r="R1213" i="1"/>
  <c r="S1266" i="1" s="1"/>
  <c r="E1213" i="1"/>
  <c r="G1266" i="1" s="1"/>
  <c r="D1213" i="1"/>
  <c r="V1212" i="1"/>
  <c r="U1212" i="1"/>
  <c r="R1212" i="1"/>
  <c r="S1265" i="1" s="1"/>
  <c r="E1212" i="1"/>
  <c r="G1265" i="1" s="1"/>
  <c r="D1212" i="1"/>
  <c r="V1211" i="1"/>
  <c r="U1211" i="1"/>
  <c r="R1211" i="1"/>
  <c r="S1264" i="1" s="1"/>
  <c r="E1211" i="1"/>
  <c r="G1264" i="1" s="1"/>
  <c r="D1211" i="1"/>
  <c r="V1210" i="1"/>
  <c r="U1210" i="1"/>
  <c r="R1210" i="1"/>
  <c r="S1263" i="1" s="1"/>
  <c r="E1210" i="1"/>
  <c r="G1263" i="1" s="1"/>
  <c r="D1210" i="1"/>
  <c r="V1209" i="1"/>
  <c r="U1209" i="1"/>
  <c r="R1209" i="1"/>
  <c r="S1262" i="1" s="1"/>
  <c r="E1209" i="1"/>
  <c r="G1262" i="1" s="1"/>
  <c r="D1209" i="1"/>
  <c r="V1208" i="1"/>
  <c r="U1208" i="1"/>
  <c r="R1208" i="1"/>
  <c r="S1261" i="1" s="1"/>
  <c r="E1208" i="1"/>
  <c r="G1261" i="1" s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L1236" i="1" l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C1295" i="1" s="1"/>
  <c r="B1239" i="1"/>
  <c r="C1292" i="1" s="1"/>
  <c r="G1260" i="1"/>
  <c r="O1259" i="1"/>
  <c r="O1252" i="1"/>
  <c r="B1251" i="1"/>
  <c r="C1304" i="1" s="1"/>
  <c r="B1250" i="1"/>
  <c r="C1303" i="1" s="1"/>
  <c r="B1247" i="1"/>
  <c r="C1300" i="1" s="1"/>
  <c r="B1240" i="1"/>
  <c r="C1293" i="1" s="1"/>
  <c r="B1235" i="1"/>
  <c r="C1288" i="1" s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C1290" i="1" s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C1294" i="1" s="1"/>
  <c r="B1238" i="1"/>
  <c r="C1291" i="1" s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C1289" i="1" s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C1285" i="1" s="1"/>
  <c r="L1229" i="1"/>
  <c r="Q1234" i="1"/>
  <c r="Q1224" i="1"/>
  <c r="B1231" i="1"/>
  <c r="C1284" i="1" s="1"/>
  <c r="B1233" i="1"/>
  <c r="C1286" i="1" s="1"/>
  <c r="AA1233" i="1"/>
  <c r="Q1233" i="1"/>
  <c r="AA1234" i="1"/>
  <c r="Q1232" i="1"/>
  <c r="B1234" i="1"/>
  <c r="C1287" i="1" s="1"/>
  <c r="AA1228" i="1"/>
  <c r="B1226" i="1"/>
  <c r="C1279" i="1" s="1"/>
  <c r="B1230" i="1"/>
  <c r="C1283" i="1" s="1"/>
  <c r="B1227" i="1"/>
  <c r="C1280" i="1" s="1"/>
  <c r="Q1207" i="1"/>
  <c r="B1229" i="1"/>
  <c r="C1282" i="1" s="1"/>
  <c r="B1224" i="1"/>
  <c r="C1277" i="1" s="1"/>
  <c r="Q1215" i="1"/>
  <c r="L1218" i="1"/>
  <c r="B1223" i="1"/>
  <c r="C1276" i="1" s="1"/>
  <c r="Q1205" i="1"/>
  <c r="AA1221" i="1"/>
  <c r="L1216" i="1"/>
  <c r="B1228" i="1"/>
  <c r="C1281" i="1" s="1"/>
  <c r="B1225" i="1"/>
  <c r="C1278" i="1" s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C1275" i="1" s="1"/>
  <c r="AA1227" i="1"/>
  <c r="Q1221" i="1"/>
  <c r="AA1211" i="1"/>
  <c r="L1213" i="1"/>
  <c r="AA1215" i="1"/>
  <c r="L1224" i="1"/>
  <c r="B1213" i="1"/>
  <c r="C1266" i="1" s="1"/>
  <c r="L1222" i="1"/>
  <c r="Q1227" i="1"/>
  <c r="L1230" i="1"/>
  <c r="Q1225" i="1"/>
  <c r="B1219" i="1"/>
  <c r="C1272" i="1" s="1"/>
  <c r="Q1206" i="1"/>
  <c r="AA1220" i="1"/>
  <c r="AA1200" i="1"/>
  <c r="AA1202" i="1"/>
  <c r="B1216" i="1"/>
  <c r="C1269" i="1" s="1"/>
  <c r="AA1203" i="1"/>
  <c r="L1221" i="1"/>
  <c r="AA1216" i="1"/>
  <c r="L1206" i="1"/>
  <c r="AA1208" i="1"/>
  <c r="B1209" i="1"/>
  <c r="C1262" i="1" s="1"/>
  <c r="Q1210" i="1"/>
  <c r="L1211" i="1"/>
  <c r="L1212" i="1"/>
  <c r="AA1212" i="1"/>
  <c r="Q1213" i="1"/>
  <c r="AA1214" i="1"/>
  <c r="AA1198" i="1"/>
  <c r="B1210" i="1"/>
  <c r="C1263" i="1" s="1"/>
  <c r="L1214" i="1"/>
  <c r="B1207" i="1"/>
  <c r="AA1209" i="1"/>
  <c r="AA1210" i="1"/>
  <c r="L1219" i="1"/>
  <c r="AA1219" i="1"/>
  <c r="Q1220" i="1"/>
  <c r="AA1207" i="1"/>
  <c r="L1208" i="1"/>
  <c r="L1210" i="1"/>
  <c r="B1215" i="1"/>
  <c r="C1268" i="1" s="1"/>
  <c r="AA1218" i="1"/>
  <c r="B1221" i="1"/>
  <c r="C1274" i="1" s="1"/>
  <c r="B1220" i="1"/>
  <c r="C1273" i="1" s="1"/>
  <c r="B1217" i="1"/>
  <c r="C1270" i="1" s="1"/>
  <c r="B1212" i="1"/>
  <c r="C1265" i="1" s="1"/>
  <c r="B1211" i="1"/>
  <c r="C1264" i="1" s="1"/>
  <c r="B1208" i="1"/>
  <c r="C1261" i="1" s="1"/>
  <c r="B1206" i="1"/>
  <c r="Q1212" i="1"/>
  <c r="B1214" i="1"/>
  <c r="C1267" i="1" s="1"/>
  <c r="L1215" i="1"/>
  <c r="B1205" i="1"/>
  <c r="Q1211" i="1"/>
  <c r="Q1219" i="1"/>
  <c r="L1205" i="1"/>
  <c r="Q1209" i="1"/>
  <c r="Q1217" i="1"/>
  <c r="L1220" i="1"/>
  <c r="B1218" i="1"/>
  <c r="C1271" i="1" s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58" i="1" l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07" i="1"/>
  <c r="Q1076" i="1"/>
  <c r="L1109" i="1"/>
  <c r="AA1057" i="1"/>
  <c r="Q1031" i="1"/>
  <c r="Q1056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S1095" i="1" l="1"/>
  <c r="O1081" i="1"/>
  <c r="L931" i="1"/>
  <c r="Y1028" i="1"/>
  <c r="S1030" i="1"/>
  <c r="Y1032" i="1"/>
  <c r="J1014" i="1"/>
  <c r="O890" i="1"/>
  <c r="Y879" i="1"/>
  <c r="G969" i="1"/>
  <c r="J974" i="1"/>
  <c r="G1089" i="1"/>
  <c r="O1054" i="1"/>
  <c r="J952" i="1"/>
  <c r="G1098" i="1"/>
  <c r="O1016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44" i="1" l="1"/>
  <c r="C1108" i="1"/>
  <c r="C991" i="1"/>
  <c r="C1029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<sst xmlns="http://schemas.openxmlformats.org/spreadsheetml/2006/main" count="80" uniqueCount="39">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</sst>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64" formatCode="_-* #,##0_-;\-* #,##0_-;_-* &quot;-&quot;_-;_-@_-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164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164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164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41" fontId="2" fillId="0" borderId="0" xfId="0" applyNumberFormat="1" applyFont="1" applyAlignment="1">
      <alignment horizontal="right"/>
    </xf>
    <xf numFmtId="41" fontId="0" fillId="0" borderId="0" xfId="2" applyNumberFormat="1" applyFont="1" applyBorder="1"/>
    <xf numFmtId="41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41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41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41" fontId="1" fillId="0" borderId="0" xfId="1" applyNumberFormat="1" applyFont="1" applyFill="1" applyAlignment="1">
      <alignment horizontal="right"/>
    </xf>
    <xf numFmtId="0" fontId="0" fillId="13" borderId="0" xfId="0" applyFill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_-* #,##0_-;\-* #,##0_-;_-* "-"_-;_-@_-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_-* #,##0_-;\-* #,##0_-;_-* "-"_-;_-@_-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-* #,##0_-;\-* #,##0_-;_-* &quot;-&quot;_-;_-@_-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  <sheetName val="Chart12"/>
      <sheetName val="Chart13"/>
      <sheetName val="Chart14"/>
      <sheetName val="Chart15"/>
      <sheetName val="Chart16"/>
      <sheetName val="Chart17"/>
      <sheetName val="Chart18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  <sheetName val="Chart19"/>
      <sheetName val="Chart20"/>
      <sheetName val="Chart21"/>
      <sheetName val="Chart22"/>
      <sheetName val="Chart23"/>
      <sheetName val="Chart24"/>
      <sheetName val="Chart25"/>
      <sheetName val="Chart26"/>
      <sheetName val="Chart27"/>
      <sheetName val="Chart28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  <row r="1355">
          <cell r="I1355">
            <v>11515564.780000001</v>
          </cell>
          <cell r="W1355">
            <v>962799.26</v>
          </cell>
          <cell r="X1355">
            <v>349607.85</v>
          </cell>
          <cell r="Y1355">
            <v>7968967.9300000072</v>
          </cell>
          <cell r="AJ1355">
            <v>27586809.300000001</v>
          </cell>
        </row>
        <row r="1356">
          <cell r="I1356">
            <v>11871366.58</v>
          </cell>
          <cell r="W1356">
            <v>1744782.86</v>
          </cell>
          <cell r="X1356">
            <v>370495.37</v>
          </cell>
          <cell r="Y1356">
            <v>15382294.239999987</v>
          </cell>
          <cell r="AJ1356">
            <v>35169585.730000004</v>
          </cell>
        </row>
        <row r="1357">
          <cell r="I1357">
            <v>13942304.029999999</v>
          </cell>
          <cell r="W1357">
            <v>1306162.1000000001</v>
          </cell>
          <cell r="X1357">
            <v>932785.51</v>
          </cell>
          <cell r="Y1357">
            <v>10684291.519999996</v>
          </cell>
          <cell r="AJ1357">
            <v>54691646.200000003</v>
          </cell>
        </row>
        <row r="1358">
          <cell r="I1358">
            <v>12458541.23</v>
          </cell>
          <cell r="W1358">
            <v>1387382.5500000003</v>
          </cell>
          <cell r="X1358">
            <v>1270853.8999999999</v>
          </cell>
          <cell r="Y1358">
            <v>10492021.620000001</v>
          </cell>
          <cell r="AJ1358">
            <v>45590772.200000003</v>
          </cell>
        </row>
        <row r="1359">
          <cell r="I1359">
            <v>15750306.419999998</v>
          </cell>
          <cell r="W1359">
            <v>1414766.97</v>
          </cell>
          <cell r="X1359">
            <v>0</v>
          </cell>
          <cell r="Y1359">
            <v>6542083.8800000027</v>
          </cell>
          <cell r="AJ1359">
            <v>38432808.640000001</v>
          </cell>
        </row>
        <row r="1360">
          <cell r="I1360">
            <v>14159043.860000001</v>
          </cell>
          <cell r="W1360">
            <v>1010537.9899999999</v>
          </cell>
          <cell r="X1360">
            <v>551241.76</v>
          </cell>
          <cell r="Y1360">
            <v>6652233.6700000064</v>
          </cell>
          <cell r="AJ1360">
            <v>57315587.950000003</v>
          </cell>
        </row>
        <row r="1361">
          <cell r="I1361">
            <v>16753493.369999999</v>
          </cell>
          <cell r="W1361">
            <v>1056110.6499999999</v>
          </cell>
          <cell r="X1361">
            <v>358998.62</v>
          </cell>
          <cell r="Y1361">
            <v>9705382.7599999961</v>
          </cell>
          <cell r="AJ1361">
            <v>61750656.469999999</v>
          </cell>
        </row>
        <row r="1362">
          <cell r="I1362">
            <v>11862369.700000001</v>
          </cell>
          <cell r="W1362">
            <v>960455.95</v>
          </cell>
          <cell r="X1362">
            <v>361841.98</v>
          </cell>
          <cell r="Y1362">
            <v>8844213.8699999899</v>
          </cell>
          <cell r="AJ1362">
            <v>42444137.879999995</v>
          </cell>
        </row>
        <row r="1363">
          <cell r="I1363">
            <v>11955624.399999999</v>
          </cell>
          <cell r="W1363">
            <v>889748.7799999998</v>
          </cell>
          <cell r="X1363">
            <v>619566.57999999996</v>
          </cell>
          <cell r="Y1363">
            <v>8455654.4399999902</v>
          </cell>
          <cell r="AJ1363">
            <v>31207707.740000002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68"/>
  <sheetViews>
    <sheetView tabSelected="1" topLeftCell="A7" zoomScale="90" zoomScaleNormal="90" zoomScaleSheetLayoutView="100" workbookViewId="0">
      <pane xSplit="1" ySplit="2" topLeftCell="J1358" activePane="bottomRight" state="frozen"/>
      <selection pane="topRight" activeCell="B7" sqref="B7"/>
      <selection pane="bottomLeft" activeCell="A9" sqref="A9"/>
      <selection pane="bottomRight" activeCell="Z1368" sqref="Z1368"/>
    </sheetView>
  </sheetViews>
  <sheetFormatPr defaultColWidth="9.21875" defaultRowHeight="13.2" x14ac:dyDescent="0.25"/>
  <cols>
    <col min="1" max="1" width="12" style="11" customWidth="1"/>
    <col min="2" max="2" width="14.77734375" style="11" customWidth="1"/>
    <col min="3" max="3" width="10.77734375" style="11" customWidth="1"/>
    <col min="4" max="4" width="15.21875" style="11" customWidth="1"/>
    <col min="5" max="5" width="12.5546875" style="3" customWidth="1"/>
    <col min="6" max="6" width="0.44140625" style="3" customWidth="1"/>
    <col min="7" max="7" width="10.77734375" style="15" customWidth="1"/>
    <col min="8" max="8" width="11.21875" style="15" customWidth="1"/>
    <col min="9" max="9" width="15.5546875" style="5" customWidth="1"/>
    <col min="10" max="10" width="11.44140625" style="21" customWidth="1"/>
    <col min="11" max="11" width="13" style="5" customWidth="1"/>
    <col min="12" max="12" width="11.21875" style="5" customWidth="1"/>
    <col min="13" max="13" width="10.21875" style="5" customWidth="1"/>
    <col min="14" max="14" width="13.77734375" style="5" customWidth="1"/>
    <col min="15" max="15" width="9.6640625" style="5" customWidth="1"/>
    <col min="16" max="16" width="13.21875" style="5" customWidth="1"/>
    <col min="17" max="17" width="10" style="5" customWidth="1"/>
    <col min="18" max="18" width="11.21875" style="3" customWidth="1"/>
    <col min="19" max="19" width="8.77734375" style="3" customWidth="1"/>
    <col min="20" max="20" width="9.21875" style="5" customWidth="1"/>
    <col min="21" max="21" width="15" style="1" customWidth="1"/>
    <col min="22" max="22" width="15.77734375" style="1" customWidth="1"/>
    <col min="23" max="24" width="13" style="1" bestFit="1" customWidth="1"/>
    <col min="25" max="25" width="10" style="1" customWidth="1"/>
    <col min="26" max="26" width="13.5546875" style="66" customWidth="1"/>
    <col min="27" max="27" width="9.21875" style="1" bestFit="1" customWidth="1"/>
    <col min="28" max="16384" width="9.21875" style="1"/>
  </cols>
  <sheetData>
    <row r="1" spans="1:27" ht="13.8" hidden="1" thickBot="1" x14ac:dyDescent="0.3">
      <c r="A1" s="7" t="s">
        <v>0</v>
      </c>
      <c r="B1" s="7"/>
      <c r="C1" s="7"/>
      <c r="D1" s="7"/>
    </row>
    <row r="2" spans="1:27" ht="13.8" hidden="1" thickBot="1" x14ac:dyDescent="0.3">
      <c r="A2" s="7" t="s">
        <v>1</v>
      </c>
      <c r="B2" s="7"/>
      <c r="C2" s="7"/>
      <c r="D2" s="7"/>
    </row>
    <row r="3" spans="1:27" ht="13.8" hidden="1" thickBot="1" x14ac:dyDescent="0.3">
      <c r="A3" s="8" t="s">
        <v>36</v>
      </c>
      <c r="B3" s="8"/>
      <c r="C3" s="8"/>
      <c r="D3" s="8"/>
    </row>
    <row r="4" spans="1:27" ht="13.8" hidden="1" thickBot="1" x14ac:dyDescent="0.3">
      <c r="A4" s="8" t="s">
        <v>37</v>
      </c>
      <c r="B4" s="8"/>
      <c r="C4" s="8"/>
      <c r="D4" s="8"/>
    </row>
    <row r="5" spans="1:27" ht="13.8" hidden="1" thickBot="1" x14ac:dyDescent="0.3">
      <c r="A5" s="14" t="s">
        <v>38</v>
      </c>
      <c r="B5" s="14"/>
      <c r="C5" s="14"/>
      <c r="D5" s="14"/>
    </row>
    <row r="6" spans="1:27" ht="13.8" hidden="1" thickBot="1" x14ac:dyDescent="0.3">
      <c r="A6" s="8" t="s">
        <v>2</v>
      </c>
      <c r="B6" s="8"/>
      <c r="C6" s="8"/>
      <c r="D6" s="8"/>
    </row>
    <row r="7" spans="1:27" ht="45" customHeight="1" thickTop="1" thickBot="1" x14ac:dyDescent="0.35">
      <c r="A7" s="8"/>
      <c r="B7" s="90" t="s">
        <v>3</v>
      </c>
      <c r="C7" s="91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2" t="s">
        <v>10</v>
      </c>
      <c r="X7" s="93"/>
      <c r="Y7" s="93"/>
      <c r="Z7" s="93"/>
      <c r="AA7" s="93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8" thickTop="1" x14ac:dyDescent="0.25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x14ac:dyDescent="0.25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x14ac:dyDescent="0.25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x14ac:dyDescent="0.25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x14ac:dyDescent="0.25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x14ac:dyDescent="0.25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x14ac:dyDescent="0.25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x14ac:dyDescent="0.25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x14ac:dyDescent="0.25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x14ac:dyDescent="0.25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x14ac:dyDescent="0.25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x14ac:dyDescent="0.25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x14ac:dyDescent="0.25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x14ac:dyDescent="0.25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x14ac:dyDescent="0.25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x14ac:dyDescent="0.25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x14ac:dyDescent="0.25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x14ac:dyDescent="0.25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x14ac:dyDescent="0.25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x14ac:dyDescent="0.25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x14ac:dyDescent="0.25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x14ac:dyDescent="0.25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x14ac:dyDescent="0.25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x14ac:dyDescent="0.25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x14ac:dyDescent="0.25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x14ac:dyDescent="0.25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x14ac:dyDescent="0.25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x14ac:dyDescent="0.25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x14ac:dyDescent="0.25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x14ac:dyDescent="0.25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x14ac:dyDescent="0.25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x14ac:dyDescent="0.25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x14ac:dyDescent="0.25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x14ac:dyDescent="0.25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x14ac:dyDescent="0.25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x14ac:dyDescent="0.25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x14ac:dyDescent="0.25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x14ac:dyDescent="0.25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x14ac:dyDescent="0.25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x14ac:dyDescent="0.25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x14ac:dyDescent="0.25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x14ac:dyDescent="0.25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x14ac:dyDescent="0.25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x14ac:dyDescent="0.25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x14ac:dyDescent="0.25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x14ac:dyDescent="0.25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x14ac:dyDescent="0.25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x14ac:dyDescent="0.25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x14ac:dyDescent="0.25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x14ac:dyDescent="0.25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x14ac:dyDescent="0.25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x14ac:dyDescent="0.25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x14ac:dyDescent="0.25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x14ac:dyDescent="0.25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x14ac:dyDescent="0.25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x14ac:dyDescent="0.25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x14ac:dyDescent="0.25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x14ac:dyDescent="0.25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x14ac:dyDescent="0.25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x14ac:dyDescent="0.25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x14ac:dyDescent="0.25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x14ac:dyDescent="0.25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x14ac:dyDescent="0.25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x14ac:dyDescent="0.25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x14ac:dyDescent="0.25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x14ac:dyDescent="0.25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x14ac:dyDescent="0.25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x14ac:dyDescent="0.25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x14ac:dyDescent="0.25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x14ac:dyDescent="0.25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x14ac:dyDescent="0.25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x14ac:dyDescent="0.25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x14ac:dyDescent="0.25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x14ac:dyDescent="0.25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x14ac:dyDescent="0.25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x14ac:dyDescent="0.25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x14ac:dyDescent="0.25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x14ac:dyDescent="0.25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x14ac:dyDescent="0.25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x14ac:dyDescent="0.25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x14ac:dyDescent="0.25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x14ac:dyDescent="0.25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x14ac:dyDescent="0.25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x14ac:dyDescent="0.25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x14ac:dyDescent="0.25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x14ac:dyDescent="0.25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x14ac:dyDescent="0.25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x14ac:dyDescent="0.25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x14ac:dyDescent="0.25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x14ac:dyDescent="0.25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x14ac:dyDescent="0.25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x14ac:dyDescent="0.25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x14ac:dyDescent="0.25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x14ac:dyDescent="0.25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x14ac:dyDescent="0.25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x14ac:dyDescent="0.25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x14ac:dyDescent="0.25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x14ac:dyDescent="0.25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x14ac:dyDescent="0.25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x14ac:dyDescent="0.25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x14ac:dyDescent="0.25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x14ac:dyDescent="0.25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x14ac:dyDescent="0.25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x14ac:dyDescent="0.25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x14ac:dyDescent="0.25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x14ac:dyDescent="0.25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x14ac:dyDescent="0.25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x14ac:dyDescent="0.25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x14ac:dyDescent="0.25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x14ac:dyDescent="0.25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x14ac:dyDescent="0.25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x14ac:dyDescent="0.25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x14ac:dyDescent="0.25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x14ac:dyDescent="0.25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x14ac:dyDescent="0.25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x14ac:dyDescent="0.25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x14ac:dyDescent="0.25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x14ac:dyDescent="0.25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x14ac:dyDescent="0.25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x14ac:dyDescent="0.25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x14ac:dyDescent="0.25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x14ac:dyDescent="0.25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x14ac:dyDescent="0.25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x14ac:dyDescent="0.25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x14ac:dyDescent="0.25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x14ac:dyDescent="0.25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x14ac:dyDescent="0.25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x14ac:dyDescent="0.25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x14ac:dyDescent="0.25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x14ac:dyDescent="0.25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x14ac:dyDescent="0.25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x14ac:dyDescent="0.25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x14ac:dyDescent="0.25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x14ac:dyDescent="0.25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x14ac:dyDescent="0.25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x14ac:dyDescent="0.25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x14ac:dyDescent="0.25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x14ac:dyDescent="0.25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x14ac:dyDescent="0.25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x14ac:dyDescent="0.25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x14ac:dyDescent="0.25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x14ac:dyDescent="0.25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x14ac:dyDescent="0.25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x14ac:dyDescent="0.25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x14ac:dyDescent="0.25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x14ac:dyDescent="0.25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x14ac:dyDescent="0.25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x14ac:dyDescent="0.25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x14ac:dyDescent="0.25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x14ac:dyDescent="0.25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x14ac:dyDescent="0.25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x14ac:dyDescent="0.25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x14ac:dyDescent="0.25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x14ac:dyDescent="0.25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x14ac:dyDescent="0.25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x14ac:dyDescent="0.25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x14ac:dyDescent="0.25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x14ac:dyDescent="0.25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x14ac:dyDescent="0.25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x14ac:dyDescent="0.25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x14ac:dyDescent="0.25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x14ac:dyDescent="0.25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x14ac:dyDescent="0.25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x14ac:dyDescent="0.25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x14ac:dyDescent="0.25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x14ac:dyDescent="0.25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x14ac:dyDescent="0.25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x14ac:dyDescent="0.25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x14ac:dyDescent="0.25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x14ac:dyDescent="0.25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x14ac:dyDescent="0.25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x14ac:dyDescent="0.25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x14ac:dyDescent="0.25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x14ac:dyDescent="0.25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x14ac:dyDescent="0.25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x14ac:dyDescent="0.25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x14ac:dyDescent="0.25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x14ac:dyDescent="0.25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x14ac:dyDescent="0.25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x14ac:dyDescent="0.25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x14ac:dyDescent="0.25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x14ac:dyDescent="0.25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x14ac:dyDescent="0.25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x14ac:dyDescent="0.25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x14ac:dyDescent="0.25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x14ac:dyDescent="0.25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x14ac:dyDescent="0.25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x14ac:dyDescent="0.25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x14ac:dyDescent="0.25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x14ac:dyDescent="0.25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x14ac:dyDescent="0.25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x14ac:dyDescent="0.25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x14ac:dyDescent="0.25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x14ac:dyDescent="0.25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x14ac:dyDescent="0.25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x14ac:dyDescent="0.25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x14ac:dyDescent="0.25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x14ac:dyDescent="0.25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x14ac:dyDescent="0.25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x14ac:dyDescent="0.25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x14ac:dyDescent="0.25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x14ac:dyDescent="0.25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x14ac:dyDescent="0.25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x14ac:dyDescent="0.25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x14ac:dyDescent="0.25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x14ac:dyDescent="0.25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x14ac:dyDescent="0.25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x14ac:dyDescent="0.25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x14ac:dyDescent="0.25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x14ac:dyDescent="0.25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x14ac:dyDescent="0.25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x14ac:dyDescent="0.25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x14ac:dyDescent="0.25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x14ac:dyDescent="0.25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x14ac:dyDescent="0.25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x14ac:dyDescent="0.25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x14ac:dyDescent="0.25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x14ac:dyDescent="0.25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x14ac:dyDescent="0.25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x14ac:dyDescent="0.25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x14ac:dyDescent="0.25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x14ac:dyDescent="0.25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x14ac:dyDescent="0.25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x14ac:dyDescent="0.25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x14ac:dyDescent="0.25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x14ac:dyDescent="0.25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x14ac:dyDescent="0.25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x14ac:dyDescent="0.25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x14ac:dyDescent="0.25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x14ac:dyDescent="0.25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x14ac:dyDescent="0.25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x14ac:dyDescent="0.25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x14ac:dyDescent="0.25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x14ac:dyDescent="0.25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x14ac:dyDescent="0.25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x14ac:dyDescent="0.25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x14ac:dyDescent="0.25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x14ac:dyDescent="0.25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x14ac:dyDescent="0.25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x14ac:dyDescent="0.25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x14ac:dyDescent="0.25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x14ac:dyDescent="0.25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x14ac:dyDescent="0.25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x14ac:dyDescent="0.25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x14ac:dyDescent="0.25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x14ac:dyDescent="0.25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x14ac:dyDescent="0.25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x14ac:dyDescent="0.25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x14ac:dyDescent="0.25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x14ac:dyDescent="0.25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x14ac:dyDescent="0.25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x14ac:dyDescent="0.25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x14ac:dyDescent="0.25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x14ac:dyDescent="0.25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x14ac:dyDescent="0.25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x14ac:dyDescent="0.25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x14ac:dyDescent="0.25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x14ac:dyDescent="0.25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x14ac:dyDescent="0.25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x14ac:dyDescent="0.25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x14ac:dyDescent="0.25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x14ac:dyDescent="0.25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x14ac:dyDescent="0.25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x14ac:dyDescent="0.25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x14ac:dyDescent="0.25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x14ac:dyDescent="0.25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x14ac:dyDescent="0.25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x14ac:dyDescent="0.25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x14ac:dyDescent="0.25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x14ac:dyDescent="0.25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x14ac:dyDescent="0.25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x14ac:dyDescent="0.25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x14ac:dyDescent="0.25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x14ac:dyDescent="0.25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x14ac:dyDescent="0.25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x14ac:dyDescent="0.25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x14ac:dyDescent="0.25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x14ac:dyDescent="0.25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x14ac:dyDescent="0.25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x14ac:dyDescent="0.25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x14ac:dyDescent="0.25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x14ac:dyDescent="0.25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x14ac:dyDescent="0.25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x14ac:dyDescent="0.25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x14ac:dyDescent="0.25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x14ac:dyDescent="0.25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x14ac:dyDescent="0.25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x14ac:dyDescent="0.25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x14ac:dyDescent="0.25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x14ac:dyDescent="0.25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x14ac:dyDescent="0.25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x14ac:dyDescent="0.25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x14ac:dyDescent="0.25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x14ac:dyDescent="0.25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x14ac:dyDescent="0.25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x14ac:dyDescent="0.25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x14ac:dyDescent="0.25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x14ac:dyDescent="0.25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x14ac:dyDescent="0.25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x14ac:dyDescent="0.25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x14ac:dyDescent="0.25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x14ac:dyDescent="0.25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x14ac:dyDescent="0.25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x14ac:dyDescent="0.25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x14ac:dyDescent="0.25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x14ac:dyDescent="0.25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x14ac:dyDescent="0.25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x14ac:dyDescent="0.25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x14ac:dyDescent="0.25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x14ac:dyDescent="0.25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x14ac:dyDescent="0.25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x14ac:dyDescent="0.25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x14ac:dyDescent="0.25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x14ac:dyDescent="0.25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x14ac:dyDescent="0.25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x14ac:dyDescent="0.25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x14ac:dyDescent="0.25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x14ac:dyDescent="0.25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x14ac:dyDescent="0.25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x14ac:dyDescent="0.25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x14ac:dyDescent="0.25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x14ac:dyDescent="0.25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x14ac:dyDescent="0.25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x14ac:dyDescent="0.25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x14ac:dyDescent="0.25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x14ac:dyDescent="0.25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x14ac:dyDescent="0.25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x14ac:dyDescent="0.25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x14ac:dyDescent="0.25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x14ac:dyDescent="0.25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x14ac:dyDescent="0.25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x14ac:dyDescent="0.25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x14ac:dyDescent="0.25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x14ac:dyDescent="0.25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x14ac:dyDescent="0.25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x14ac:dyDescent="0.25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x14ac:dyDescent="0.25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x14ac:dyDescent="0.25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x14ac:dyDescent="0.25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x14ac:dyDescent="0.25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x14ac:dyDescent="0.25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x14ac:dyDescent="0.25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x14ac:dyDescent="0.25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x14ac:dyDescent="0.25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x14ac:dyDescent="0.25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x14ac:dyDescent="0.25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x14ac:dyDescent="0.25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x14ac:dyDescent="0.25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x14ac:dyDescent="0.25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x14ac:dyDescent="0.25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x14ac:dyDescent="0.25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x14ac:dyDescent="0.25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x14ac:dyDescent="0.25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x14ac:dyDescent="0.25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x14ac:dyDescent="0.25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x14ac:dyDescent="0.25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x14ac:dyDescent="0.25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x14ac:dyDescent="0.25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x14ac:dyDescent="0.25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x14ac:dyDescent="0.25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x14ac:dyDescent="0.25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x14ac:dyDescent="0.25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x14ac:dyDescent="0.25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x14ac:dyDescent="0.25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x14ac:dyDescent="0.25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x14ac:dyDescent="0.25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x14ac:dyDescent="0.25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x14ac:dyDescent="0.25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x14ac:dyDescent="0.25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x14ac:dyDescent="0.25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x14ac:dyDescent="0.25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x14ac:dyDescent="0.25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x14ac:dyDescent="0.25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x14ac:dyDescent="0.25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x14ac:dyDescent="0.25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x14ac:dyDescent="0.25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x14ac:dyDescent="0.25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x14ac:dyDescent="0.25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x14ac:dyDescent="0.25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x14ac:dyDescent="0.25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x14ac:dyDescent="0.25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x14ac:dyDescent="0.25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x14ac:dyDescent="0.25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x14ac:dyDescent="0.25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x14ac:dyDescent="0.25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x14ac:dyDescent="0.25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x14ac:dyDescent="0.25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x14ac:dyDescent="0.25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x14ac:dyDescent="0.25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x14ac:dyDescent="0.25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x14ac:dyDescent="0.25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x14ac:dyDescent="0.25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x14ac:dyDescent="0.25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x14ac:dyDescent="0.25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x14ac:dyDescent="0.25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x14ac:dyDescent="0.25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x14ac:dyDescent="0.25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x14ac:dyDescent="0.25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x14ac:dyDescent="0.25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x14ac:dyDescent="0.25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x14ac:dyDescent="0.25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x14ac:dyDescent="0.25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x14ac:dyDescent="0.25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x14ac:dyDescent="0.25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x14ac:dyDescent="0.25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x14ac:dyDescent="0.25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x14ac:dyDescent="0.25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x14ac:dyDescent="0.25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x14ac:dyDescent="0.25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x14ac:dyDescent="0.25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x14ac:dyDescent="0.25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x14ac:dyDescent="0.25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x14ac:dyDescent="0.25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x14ac:dyDescent="0.25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x14ac:dyDescent="0.25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x14ac:dyDescent="0.25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x14ac:dyDescent="0.25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x14ac:dyDescent="0.25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x14ac:dyDescent="0.25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x14ac:dyDescent="0.25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x14ac:dyDescent="0.25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x14ac:dyDescent="0.25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x14ac:dyDescent="0.25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x14ac:dyDescent="0.25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x14ac:dyDescent="0.25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x14ac:dyDescent="0.25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x14ac:dyDescent="0.25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x14ac:dyDescent="0.25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x14ac:dyDescent="0.25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x14ac:dyDescent="0.25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x14ac:dyDescent="0.25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x14ac:dyDescent="0.25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x14ac:dyDescent="0.25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x14ac:dyDescent="0.25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x14ac:dyDescent="0.25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x14ac:dyDescent="0.25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x14ac:dyDescent="0.25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x14ac:dyDescent="0.25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x14ac:dyDescent="0.25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x14ac:dyDescent="0.25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x14ac:dyDescent="0.25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x14ac:dyDescent="0.25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x14ac:dyDescent="0.25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x14ac:dyDescent="0.25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x14ac:dyDescent="0.25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x14ac:dyDescent="0.25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x14ac:dyDescent="0.25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x14ac:dyDescent="0.25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x14ac:dyDescent="0.25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x14ac:dyDescent="0.25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x14ac:dyDescent="0.25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x14ac:dyDescent="0.25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x14ac:dyDescent="0.25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x14ac:dyDescent="0.25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x14ac:dyDescent="0.25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x14ac:dyDescent="0.25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x14ac:dyDescent="0.25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x14ac:dyDescent="0.25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x14ac:dyDescent="0.25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x14ac:dyDescent="0.25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x14ac:dyDescent="0.25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x14ac:dyDescent="0.25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x14ac:dyDescent="0.25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x14ac:dyDescent="0.25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x14ac:dyDescent="0.25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x14ac:dyDescent="0.25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x14ac:dyDescent="0.25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x14ac:dyDescent="0.25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x14ac:dyDescent="0.25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x14ac:dyDescent="0.25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x14ac:dyDescent="0.25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x14ac:dyDescent="0.25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x14ac:dyDescent="0.25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x14ac:dyDescent="0.25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x14ac:dyDescent="0.25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x14ac:dyDescent="0.25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x14ac:dyDescent="0.25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x14ac:dyDescent="0.25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x14ac:dyDescent="0.25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x14ac:dyDescent="0.25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x14ac:dyDescent="0.25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x14ac:dyDescent="0.25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x14ac:dyDescent="0.25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x14ac:dyDescent="0.25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x14ac:dyDescent="0.25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x14ac:dyDescent="0.25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x14ac:dyDescent="0.25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x14ac:dyDescent="0.25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x14ac:dyDescent="0.25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x14ac:dyDescent="0.25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x14ac:dyDescent="0.25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x14ac:dyDescent="0.25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x14ac:dyDescent="0.25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x14ac:dyDescent="0.25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x14ac:dyDescent="0.25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x14ac:dyDescent="0.25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x14ac:dyDescent="0.25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x14ac:dyDescent="0.25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x14ac:dyDescent="0.25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x14ac:dyDescent="0.25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x14ac:dyDescent="0.25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x14ac:dyDescent="0.25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x14ac:dyDescent="0.25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x14ac:dyDescent="0.25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x14ac:dyDescent="0.25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x14ac:dyDescent="0.25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x14ac:dyDescent="0.25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x14ac:dyDescent="0.25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x14ac:dyDescent="0.25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x14ac:dyDescent="0.25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x14ac:dyDescent="0.25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x14ac:dyDescent="0.25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x14ac:dyDescent="0.25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x14ac:dyDescent="0.25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x14ac:dyDescent="0.25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x14ac:dyDescent="0.25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x14ac:dyDescent="0.25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x14ac:dyDescent="0.25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x14ac:dyDescent="0.25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x14ac:dyDescent="0.25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x14ac:dyDescent="0.25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x14ac:dyDescent="0.25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x14ac:dyDescent="0.25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x14ac:dyDescent="0.25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x14ac:dyDescent="0.25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x14ac:dyDescent="0.25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x14ac:dyDescent="0.25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x14ac:dyDescent="0.25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x14ac:dyDescent="0.25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x14ac:dyDescent="0.25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x14ac:dyDescent="0.25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x14ac:dyDescent="0.25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x14ac:dyDescent="0.25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x14ac:dyDescent="0.25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x14ac:dyDescent="0.25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x14ac:dyDescent="0.25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x14ac:dyDescent="0.25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x14ac:dyDescent="0.25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x14ac:dyDescent="0.25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x14ac:dyDescent="0.25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x14ac:dyDescent="0.25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x14ac:dyDescent="0.25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x14ac:dyDescent="0.25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x14ac:dyDescent="0.25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x14ac:dyDescent="0.25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x14ac:dyDescent="0.25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x14ac:dyDescent="0.25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x14ac:dyDescent="0.25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x14ac:dyDescent="0.25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x14ac:dyDescent="0.25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x14ac:dyDescent="0.25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x14ac:dyDescent="0.25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x14ac:dyDescent="0.25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x14ac:dyDescent="0.25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x14ac:dyDescent="0.25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x14ac:dyDescent="0.25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x14ac:dyDescent="0.25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x14ac:dyDescent="0.25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x14ac:dyDescent="0.25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x14ac:dyDescent="0.25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x14ac:dyDescent="0.25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x14ac:dyDescent="0.25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x14ac:dyDescent="0.25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x14ac:dyDescent="0.25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x14ac:dyDescent="0.25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x14ac:dyDescent="0.25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x14ac:dyDescent="0.25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x14ac:dyDescent="0.25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x14ac:dyDescent="0.25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x14ac:dyDescent="0.25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x14ac:dyDescent="0.25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x14ac:dyDescent="0.25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x14ac:dyDescent="0.25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x14ac:dyDescent="0.25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x14ac:dyDescent="0.25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x14ac:dyDescent="0.25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x14ac:dyDescent="0.25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x14ac:dyDescent="0.25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x14ac:dyDescent="0.25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x14ac:dyDescent="0.25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x14ac:dyDescent="0.25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x14ac:dyDescent="0.25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x14ac:dyDescent="0.25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x14ac:dyDescent="0.25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x14ac:dyDescent="0.25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x14ac:dyDescent="0.25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x14ac:dyDescent="0.25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x14ac:dyDescent="0.25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x14ac:dyDescent="0.25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x14ac:dyDescent="0.25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x14ac:dyDescent="0.25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x14ac:dyDescent="0.25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x14ac:dyDescent="0.25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x14ac:dyDescent="0.25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x14ac:dyDescent="0.25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x14ac:dyDescent="0.25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x14ac:dyDescent="0.25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x14ac:dyDescent="0.25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x14ac:dyDescent="0.25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x14ac:dyDescent="0.25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x14ac:dyDescent="0.25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x14ac:dyDescent="0.25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x14ac:dyDescent="0.25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x14ac:dyDescent="0.25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x14ac:dyDescent="0.25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x14ac:dyDescent="0.25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x14ac:dyDescent="0.25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x14ac:dyDescent="0.25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x14ac:dyDescent="0.25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x14ac:dyDescent="0.25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x14ac:dyDescent="0.25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x14ac:dyDescent="0.25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x14ac:dyDescent="0.25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x14ac:dyDescent="0.25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x14ac:dyDescent="0.25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x14ac:dyDescent="0.25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x14ac:dyDescent="0.25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x14ac:dyDescent="0.25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x14ac:dyDescent="0.25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x14ac:dyDescent="0.25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x14ac:dyDescent="0.25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x14ac:dyDescent="0.25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x14ac:dyDescent="0.25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x14ac:dyDescent="0.25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x14ac:dyDescent="0.25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x14ac:dyDescent="0.25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x14ac:dyDescent="0.25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x14ac:dyDescent="0.25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x14ac:dyDescent="0.25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x14ac:dyDescent="0.25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x14ac:dyDescent="0.25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x14ac:dyDescent="0.25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x14ac:dyDescent="0.25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x14ac:dyDescent="0.25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x14ac:dyDescent="0.25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x14ac:dyDescent="0.25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x14ac:dyDescent="0.25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x14ac:dyDescent="0.25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x14ac:dyDescent="0.25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x14ac:dyDescent="0.25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x14ac:dyDescent="0.25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x14ac:dyDescent="0.25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x14ac:dyDescent="0.25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x14ac:dyDescent="0.25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x14ac:dyDescent="0.25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x14ac:dyDescent="0.25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x14ac:dyDescent="0.25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x14ac:dyDescent="0.25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x14ac:dyDescent="0.25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x14ac:dyDescent="0.25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x14ac:dyDescent="0.25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x14ac:dyDescent="0.25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x14ac:dyDescent="0.25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x14ac:dyDescent="0.25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x14ac:dyDescent="0.25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x14ac:dyDescent="0.25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x14ac:dyDescent="0.25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x14ac:dyDescent="0.25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x14ac:dyDescent="0.25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x14ac:dyDescent="0.25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x14ac:dyDescent="0.25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x14ac:dyDescent="0.25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x14ac:dyDescent="0.25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x14ac:dyDescent="0.25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x14ac:dyDescent="0.25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x14ac:dyDescent="0.25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x14ac:dyDescent="0.25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x14ac:dyDescent="0.25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x14ac:dyDescent="0.25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x14ac:dyDescent="0.25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x14ac:dyDescent="0.25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x14ac:dyDescent="0.25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x14ac:dyDescent="0.25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x14ac:dyDescent="0.25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x14ac:dyDescent="0.25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x14ac:dyDescent="0.25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x14ac:dyDescent="0.25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x14ac:dyDescent="0.25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x14ac:dyDescent="0.25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x14ac:dyDescent="0.25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x14ac:dyDescent="0.25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x14ac:dyDescent="0.25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x14ac:dyDescent="0.25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x14ac:dyDescent="0.25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x14ac:dyDescent="0.25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x14ac:dyDescent="0.25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x14ac:dyDescent="0.25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x14ac:dyDescent="0.25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x14ac:dyDescent="0.25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x14ac:dyDescent="0.25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x14ac:dyDescent="0.25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x14ac:dyDescent="0.25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x14ac:dyDescent="0.25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x14ac:dyDescent="0.25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x14ac:dyDescent="0.25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x14ac:dyDescent="0.25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x14ac:dyDescent="0.25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x14ac:dyDescent="0.25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x14ac:dyDescent="0.25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x14ac:dyDescent="0.25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x14ac:dyDescent="0.25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x14ac:dyDescent="0.25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x14ac:dyDescent="0.25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x14ac:dyDescent="0.25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x14ac:dyDescent="0.25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x14ac:dyDescent="0.25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x14ac:dyDescent="0.25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x14ac:dyDescent="0.25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x14ac:dyDescent="0.25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x14ac:dyDescent="0.25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x14ac:dyDescent="0.25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x14ac:dyDescent="0.25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x14ac:dyDescent="0.25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x14ac:dyDescent="0.25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x14ac:dyDescent="0.25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x14ac:dyDescent="0.25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x14ac:dyDescent="0.25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x14ac:dyDescent="0.25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x14ac:dyDescent="0.25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x14ac:dyDescent="0.25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x14ac:dyDescent="0.25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x14ac:dyDescent="0.25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x14ac:dyDescent="0.25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x14ac:dyDescent="0.25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x14ac:dyDescent="0.25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x14ac:dyDescent="0.25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x14ac:dyDescent="0.25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x14ac:dyDescent="0.25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x14ac:dyDescent="0.25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x14ac:dyDescent="0.25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x14ac:dyDescent="0.25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x14ac:dyDescent="0.25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x14ac:dyDescent="0.25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x14ac:dyDescent="0.25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x14ac:dyDescent="0.25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x14ac:dyDescent="0.25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x14ac:dyDescent="0.25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x14ac:dyDescent="0.25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x14ac:dyDescent="0.25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x14ac:dyDescent="0.25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x14ac:dyDescent="0.25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x14ac:dyDescent="0.25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x14ac:dyDescent="0.25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x14ac:dyDescent="0.25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x14ac:dyDescent="0.25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x14ac:dyDescent="0.25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x14ac:dyDescent="0.25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x14ac:dyDescent="0.25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x14ac:dyDescent="0.25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x14ac:dyDescent="0.25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x14ac:dyDescent="0.25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x14ac:dyDescent="0.25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x14ac:dyDescent="0.25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x14ac:dyDescent="0.25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x14ac:dyDescent="0.25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x14ac:dyDescent="0.25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x14ac:dyDescent="0.25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x14ac:dyDescent="0.25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x14ac:dyDescent="0.25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x14ac:dyDescent="0.25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x14ac:dyDescent="0.25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x14ac:dyDescent="0.25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x14ac:dyDescent="0.25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x14ac:dyDescent="0.25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x14ac:dyDescent="0.25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x14ac:dyDescent="0.25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x14ac:dyDescent="0.25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x14ac:dyDescent="0.25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x14ac:dyDescent="0.25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x14ac:dyDescent="0.25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x14ac:dyDescent="0.25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x14ac:dyDescent="0.25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x14ac:dyDescent="0.25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x14ac:dyDescent="0.25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x14ac:dyDescent="0.25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x14ac:dyDescent="0.25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x14ac:dyDescent="0.25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x14ac:dyDescent="0.25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x14ac:dyDescent="0.25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x14ac:dyDescent="0.25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x14ac:dyDescent="0.25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x14ac:dyDescent="0.25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x14ac:dyDescent="0.25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x14ac:dyDescent="0.25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x14ac:dyDescent="0.25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x14ac:dyDescent="0.25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x14ac:dyDescent="0.25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x14ac:dyDescent="0.25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x14ac:dyDescent="0.25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x14ac:dyDescent="0.25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x14ac:dyDescent="0.25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x14ac:dyDescent="0.25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x14ac:dyDescent="0.25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x14ac:dyDescent="0.25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x14ac:dyDescent="0.25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x14ac:dyDescent="0.25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x14ac:dyDescent="0.25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x14ac:dyDescent="0.25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x14ac:dyDescent="0.25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x14ac:dyDescent="0.25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x14ac:dyDescent="0.25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x14ac:dyDescent="0.25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x14ac:dyDescent="0.25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x14ac:dyDescent="0.25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x14ac:dyDescent="0.25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x14ac:dyDescent="0.25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x14ac:dyDescent="0.25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x14ac:dyDescent="0.25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x14ac:dyDescent="0.25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x14ac:dyDescent="0.25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x14ac:dyDescent="0.25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x14ac:dyDescent="0.25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x14ac:dyDescent="0.25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x14ac:dyDescent="0.25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x14ac:dyDescent="0.25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x14ac:dyDescent="0.25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x14ac:dyDescent="0.25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x14ac:dyDescent="0.25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x14ac:dyDescent="0.25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x14ac:dyDescent="0.25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x14ac:dyDescent="0.25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x14ac:dyDescent="0.25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x14ac:dyDescent="0.25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x14ac:dyDescent="0.25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x14ac:dyDescent="0.25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x14ac:dyDescent="0.25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x14ac:dyDescent="0.25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x14ac:dyDescent="0.25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x14ac:dyDescent="0.25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x14ac:dyDescent="0.25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x14ac:dyDescent="0.25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x14ac:dyDescent="0.25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x14ac:dyDescent="0.25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x14ac:dyDescent="0.25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x14ac:dyDescent="0.25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x14ac:dyDescent="0.25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x14ac:dyDescent="0.25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x14ac:dyDescent="0.25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x14ac:dyDescent="0.25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x14ac:dyDescent="0.25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x14ac:dyDescent="0.25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x14ac:dyDescent="0.25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x14ac:dyDescent="0.25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x14ac:dyDescent="0.25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x14ac:dyDescent="0.25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x14ac:dyDescent="0.25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x14ac:dyDescent="0.25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x14ac:dyDescent="0.25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x14ac:dyDescent="0.25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x14ac:dyDescent="0.25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x14ac:dyDescent="0.25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x14ac:dyDescent="0.25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x14ac:dyDescent="0.25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x14ac:dyDescent="0.25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x14ac:dyDescent="0.25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x14ac:dyDescent="0.25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x14ac:dyDescent="0.25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x14ac:dyDescent="0.25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x14ac:dyDescent="0.25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x14ac:dyDescent="0.25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x14ac:dyDescent="0.25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x14ac:dyDescent="0.25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x14ac:dyDescent="0.25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x14ac:dyDescent="0.25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x14ac:dyDescent="0.25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x14ac:dyDescent="0.25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x14ac:dyDescent="0.25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x14ac:dyDescent="0.25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x14ac:dyDescent="0.25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x14ac:dyDescent="0.25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x14ac:dyDescent="0.25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x14ac:dyDescent="0.25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x14ac:dyDescent="0.25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x14ac:dyDescent="0.25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x14ac:dyDescent="0.25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x14ac:dyDescent="0.25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x14ac:dyDescent="0.25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x14ac:dyDescent="0.25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x14ac:dyDescent="0.25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x14ac:dyDescent="0.25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x14ac:dyDescent="0.25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x14ac:dyDescent="0.25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x14ac:dyDescent="0.25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x14ac:dyDescent="0.25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x14ac:dyDescent="0.25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x14ac:dyDescent="0.25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x14ac:dyDescent="0.25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x14ac:dyDescent="0.25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x14ac:dyDescent="0.25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x14ac:dyDescent="0.25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x14ac:dyDescent="0.25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x14ac:dyDescent="0.25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x14ac:dyDescent="0.25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x14ac:dyDescent="0.25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x14ac:dyDescent="0.25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x14ac:dyDescent="0.25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x14ac:dyDescent="0.25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x14ac:dyDescent="0.25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x14ac:dyDescent="0.25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x14ac:dyDescent="0.25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x14ac:dyDescent="0.25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x14ac:dyDescent="0.25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x14ac:dyDescent="0.25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x14ac:dyDescent="0.25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x14ac:dyDescent="0.25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x14ac:dyDescent="0.25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x14ac:dyDescent="0.25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x14ac:dyDescent="0.25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x14ac:dyDescent="0.25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x14ac:dyDescent="0.25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x14ac:dyDescent="0.25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x14ac:dyDescent="0.25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x14ac:dyDescent="0.25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x14ac:dyDescent="0.25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x14ac:dyDescent="0.25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x14ac:dyDescent="0.25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x14ac:dyDescent="0.25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x14ac:dyDescent="0.25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x14ac:dyDescent="0.25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x14ac:dyDescent="0.25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x14ac:dyDescent="0.25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x14ac:dyDescent="0.25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x14ac:dyDescent="0.25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x14ac:dyDescent="0.25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x14ac:dyDescent="0.25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x14ac:dyDescent="0.25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x14ac:dyDescent="0.25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x14ac:dyDescent="0.25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x14ac:dyDescent="0.25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x14ac:dyDescent="0.25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x14ac:dyDescent="0.25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x14ac:dyDescent="0.25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x14ac:dyDescent="0.25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x14ac:dyDescent="0.25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x14ac:dyDescent="0.25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x14ac:dyDescent="0.25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x14ac:dyDescent="0.25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x14ac:dyDescent="0.25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x14ac:dyDescent="0.25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x14ac:dyDescent="0.25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x14ac:dyDescent="0.25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x14ac:dyDescent="0.25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x14ac:dyDescent="0.25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x14ac:dyDescent="0.25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x14ac:dyDescent="0.25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x14ac:dyDescent="0.25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x14ac:dyDescent="0.25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x14ac:dyDescent="0.25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x14ac:dyDescent="0.25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x14ac:dyDescent="0.25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x14ac:dyDescent="0.25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x14ac:dyDescent="0.25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x14ac:dyDescent="0.25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x14ac:dyDescent="0.25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x14ac:dyDescent="0.25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x14ac:dyDescent="0.25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x14ac:dyDescent="0.25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x14ac:dyDescent="0.25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x14ac:dyDescent="0.25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x14ac:dyDescent="0.25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x14ac:dyDescent="0.25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x14ac:dyDescent="0.25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x14ac:dyDescent="0.25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x14ac:dyDescent="0.25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x14ac:dyDescent="0.25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x14ac:dyDescent="0.25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x14ac:dyDescent="0.25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x14ac:dyDescent="0.25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x14ac:dyDescent="0.25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x14ac:dyDescent="0.25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x14ac:dyDescent="0.25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x14ac:dyDescent="0.25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x14ac:dyDescent="0.25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x14ac:dyDescent="0.25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x14ac:dyDescent="0.25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x14ac:dyDescent="0.25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x14ac:dyDescent="0.25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x14ac:dyDescent="0.25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x14ac:dyDescent="0.25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x14ac:dyDescent="0.25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x14ac:dyDescent="0.25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x14ac:dyDescent="0.25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x14ac:dyDescent="0.25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x14ac:dyDescent="0.25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x14ac:dyDescent="0.25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x14ac:dyDescent="0.25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x14ac:dyDescent="0.25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x14ac:dyDescent="0.25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x14ac:dyDescent="0.25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x14ac:dyDescent="0.25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x14ac:dyDescent="0.25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x14ac:dyDescent="0.25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x14ac:dyDescent="0.25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x14ac:dyDescent="0.25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x14ac:dyDescent="0.25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x14ac:dyDescent="0.25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x14ac:dyDescent="0.25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x14ac:dyDescent="0.25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x14ac:dyDescent="0.25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x14ac:dyDescent="0.25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x14ac:dyDescent="0.25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x14ac:dyDescent="0.25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x14ac:dyDescent="0.25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x14ac:dyDescent="0.25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x14ac:dyDescent="0.25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x14ac:dyDescent="0.25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x14ac:dyDescent="0.25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x14ac:dyDescent="0.25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x14ac:dyDescent="0.25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x14ac:dyDescent="0.25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x14ac:dyDescent="0.25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x14ac:dyDescent="0.25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x14ac:dyDescent="0.25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x14ac:dyDescent="0.25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x14ac:dyDescent="0.25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x14ac:dyDescent="0.25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x14ac:dyDescent="0.25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x14ac:dyDescent="0.25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x14ac:dyDescent="0.25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x14ac:dyDescent="0.25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x14ac:dyDescent="0.25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x14ac:dyDescent="0.25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x14ac:dyDescent="0.25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x14ac:dyDescent="0.25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x14ac:dyDescent="0.25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x14ac:dyDescent="0.25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x14ac:dyDescent="0.25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x14ac:dyDescent="0.25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x14ac:dyDescent="0.25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x14ac:dyDescent="0.25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x14ac:dyDescent="0.25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x14ac:dyDescent="0.25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x14ac:dyDescent="0.25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x14ac:dyDescent="0.25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x14ac:dyDescent="0.25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x14ac:dyDescent="0.25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x14ac:dyDescent="0.25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x14ac:dyDescent="0.25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x14ac:dyDescent="0.25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x14ac:dyDescent="0.25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x14ac:dyDescent="0.25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x14ac:dyDescent="0.25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x14ac:dyDescent="0.25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x14ac:dyDescent="0.25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x14ac:dyDescent="0.25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x14ac:dyDescent="0.25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x14ac:dyDescent="0.25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x14ac:dyDescent="0.25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x14ac:dyDescent="0.25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x14ac:dyDescent="0.25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x14ac:dyDescent="0.25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x14ac:dyDescent="0.25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x14ac:dyDescent="0.25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x14ac:dyDescent="0.25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x14ac:dyDescent="0.25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x14ac:dyDescent="0.25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x14ac:dyDescent="0.25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x14ac:dyDescent="0.25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x14ac:dyDescent="0.25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x14ac:dyDescent="0.25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x14ac:dyDescent="0.25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x14ac:dyDescent="0.25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x14ac:dyDescent="0.25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x14ac:dyDescent="0.25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x14ac:dyDescent="0.25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x14ac:dyDescent="0.25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x14ac:dyDescent="0.25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x14ac:dyDescent="0.25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x14ac:dyDescent="0.25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x14ac:dyDescent="0.25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x14ac:dyDescent="0.25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x14ac:dyDescent="0.25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x14ac:dyDescent="0.25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x14ac:dyDescent="0.25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x14ac:dyDescent="0.25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x14ac:dyDescent="0.25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x14ac:dyDescent="0.25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x14ac:dyDescent="0.25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x14ac:dyDescent="0.25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x14ac:dyDescent="0.25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x14ac:dyDescent="0.25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x14ac:dyDescent="0.25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x14ac:dyDescent="0.25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x14ac:dyDescent="0.25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x14ac:dyDescent="0.25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x14ac:dyDescent="0.25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x14ac:dyDescent="0.25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x14ac:dyDescent="0.25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x14ac:dyDescent="0.25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x14ac:dyDescent="0.25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x14ac:dyDescent="0.25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x14ac:dyDescent="0.25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x14ac:dyDescent="0.25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x14ac:dyDescent="0.25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x14ac:dyDescent="0.25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x14ac:dyDescent="0.25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x14ac:dyDescent="0.25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x14ac:dyDescent="0.25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x14ac:dyDescent="0.25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x14ac:dyDescent="0.25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x14ac:dyDescent="0.25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x14ac:dyDescent="0.25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x14ac:dyDescent="0.25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x14ac:dyDescent="0.25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x14ac:dyDescent="0.25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x14ac:dyDescent="0.25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x14ac:dyDescent="0.25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x14ac:dyDescent="0.25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x14ac:dyDescent="0.25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x14ac:dyDescent="0.25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x14ac:dyDescent="0.25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x14ac:dyDescent="0.25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x14ac:dyDescent="0.25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x14ac:dyDescent="0.25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x14ac:dyDescent="0.25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x14ac:dyDescent="0.25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x14ac:dyDescent="0.25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x14ac:dyDescent="0.25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x14ac:dyDescent="0.25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x14ac:dyDescent="0.25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x14ac:dyDescent="0.25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x14ac:dyDescent="0.25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x14ac:dyDescent="0.25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x14ac:dyDescent="0.25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x14ac:dyDescent="0.25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x14ac:dyDescent="0.25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x14ac:dyDescent="0.25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x14ac:dyDescent="0.25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x14ac:dyDescent="0.25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x14ac:dyDescent="0.25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x14ac:dyDescent="0.25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x14ac:dyDescent="0.25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x14ac:dyDescent="0.25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x14ac:dyDescent="0.25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x14ac:dyDescent="0.25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x14ac:dyDescent="0.25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x14ac:dyDescent="0.25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x14ac:dyDescent="0.25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x14ac:dyDescent="0.25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x14ac:dyDescent="0.25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x14ac:dyDescent="0.25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x14ac:dyDescent="0.25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x14ac:dyDescent="0.25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x14ac:dyDescent="0.25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x14ac:dyDescent="0.25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x14ac:dyDescent="0.25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x14ac:dyDescent="0.25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x14ac:dyDescent="0.25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x14ac:dyDescent="0.25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x14ac:dyDescent="0.25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x14ac:dyDescent="0.25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x14ac:dyDescent="0.25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x14ac:dyDescent="0.25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x14ac:dyDescent="0.25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x14ac:dyDescent="0.25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x14ac:dyDescent="0.25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x14ac:dyDescent="0.25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x14ac:dyDescent="0.25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x14ac:dyDescent="0.25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x14ac:dyDescent="0.25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x14ac:dyDescent="0.25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x14ac:dyDescent="0.25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x14ac:dyDescent="0.25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x14ac:dyDescent="0.25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x14ac:dyDescent="0.25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x14ac:dyDescent="0.25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x14ac:dyDescent="0.25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x14ac:dyDescent="0.25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x14ac:dyDescent="0.25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x14ac:dyDescent="0.25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x14ac:dyDescent="0.25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x14ac:dyDescent="0.25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x14ac:dyDescent="0.25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x14ac:dyDescent="0.25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x14ac:dyDescent="0.25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x14ac:dyDescent="0.25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x14ac:dyDescent="0.25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x14ac:dyDescent="0.25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x14ac:dyDescent="0.25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x14ac:dyDescent="0.25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x14ac:dyDescent="0.25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x14ac:dyDescent="0.25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x14ac:dyDescent="0.25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x14ac:dyDescent="0.25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x14ac:dyDescent="0.25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x14ac:dyDescent="0.25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x14ac:dyDescent="0.25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x14ac:dyDescent="0.25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x14ac:dyDescent="0.25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x14ac:dyDescent="0.25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x14ac:dyDescent="0.25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x14ac:dyDescent="0.25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x14ac:dyDescent="0.25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x14ac:dyDescent="0.25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x14ac:dyDescent="0.25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x14ac:dyDescent="0.25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x14ac:dyDescent="0.25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x14ac:dyDescent="0.25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x14ac:dyDescent="0.25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x14ac:dyDescent="0.25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x14ac:dyDescent="0.25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x14ac:dyDescent="0.25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x14ac:dyDescent="0.25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x14ac:dyDescent="0.25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x14ac:dyDescent="0.25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x14ac:dyDescent="0.25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x14ac:dyDescent="0.25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x14ac:dyDescent="0.25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x14ac:dyDescent="0.25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x14ac:dyDescent="0.25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x14ac:dyDescent="0.25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x14ac:dyDescent="0.25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x14ac:dyDescent="0.25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x14ac:dyDescent="0.25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x14ac:dyDescent="0.25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x14ac:dyDescent="0.25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x14ac:dyDescent="0.25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x14ac:dyDescent="0.25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x14ac:dyDescent="0.25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x14ac:dyDescent="0.25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x14ac:dyDescent="0.25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x14ac:dyDescent="0.25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x14ac:dyDescent="0.25">
      <c r="A1231" s="69">
        <v>44717</v>
      </c>
      <c r="B1231" s="58">
        <f t="shared" ref="B1231:B1294" si="567">+K1231+P1231+R1231+U1231+V1231+Z1231</f>
        <v>23314848.348199997</v>
      </c>
      <c r="C1231" s="70">
        <f t="shared" ref="C1231:C1294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94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94" si="570">(I1231/I1178)-1</f>
        <v>0.112836428288275</v>
      </c>
      <c r="K1231" s="74">
        <f>'[6]Marketshare 2018'!$HL$67</f>
        <v>8779847.3081999999</v>
      </c>
      <c r="L1231" s="76">
        <f t="shared" ref="L1231:L1294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94" si="572">(N1231/N1178)-1</f>
        <v>0.58083538243658017</v>
      </c>
      <c r="P1231" s="74">
        <f>'[6]Marketshare 2018'!$HL$77</f>
        <v>4491150.3</v>
      </c>
      <c r="Q1231" s="76">
        <f t="shared" ref="Q1231:Q1294" si="573">(P1231/0.09)/N1231</f>
        <v>0.19407178000432582</v>
      </c>
      <c r="R1231" s="71">
        <f>[5]Data!$W$1226</f>
        <v>1538595.27</v>
      </c>
      <c r="S1231" s="78">
        <f t="shared" ref="S1231:S1294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94" si="575">(X1231/X1178)-1</f>
        <v>0.13830310748395092</v>
      </c>
      <c r="Z1231" s="74">
        <f>'[7]From Apr 2018'!$HL$18</f>
        <v>2519008.29</v>
      </c>
      <c r="AA1231" s="76">
        <f t="shared" ref="AA1231:AA1294" si="576">(Z1231/0.15)/X1231</f>
        <v>7.8048479933641585E-2</v>
      </c>
    </row>
    <row r="1232" spans="1:27" s="80" customFormat="1" x14ac:dyDescent="0.25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x14ac:dyDescent="0.25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x14ac:dyDescent="0.25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x14ac:dyDescent="0.25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x14ac:dyDescent="0.25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x14ac:dyDescent="0.25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x14ac:dyDescent="0.25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x14ac:dyDescent="0.25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x14ac:dyDescent="0.25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x14ac:dyDescent="0.25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x14ac:dyDescent="0.25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x14ac:dyDescent="0.25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x14ac:dyDescent="0.25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x14ac:dyDescent="0.25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x14ac:dyDescent="0.25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x14ac:dyDescent="0.25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x14ac:dyDescent="0.25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x14ac:dyDescent="0.25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x14ac:dyDescent="0.25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x14ac:dyDescent="0.25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x14ac:dyDescent="0.25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x14ac:dyDescent="0.25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x14ac:dyDescent="0.25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x14ac:dyDescent="0.25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x14ac:dyDescent="0.25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x14ac:dyDescent="0.25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x14ac:dyDescent="0.25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x14ac:dyDescent="0.25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x14ac:dyDescent="0.25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x14ac:dyDescent="0.25">
      <c r="A1261" s="69">
        <v>44927</v>
      </c>
      <c r="B1261" s="58">
        <f t="shared" si="567"/>
        <v>22638119.702659998</v>
      </c>
      <c r="C1261" s="70">
        <f t="shared" si="568"/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si="569"/>
        <v>0.42773347900422376</v>
      </c>
      <c r="H1261" s="73">
        <v>8019</v>
      </c>
      <c r="I1261" s="74">
        <f>'[6]Marketshare 2018'!$IP$13</f>
        <v>2704032173.6199999</v>
      </c>
      <c r="J1261" s="75">
        <f t="shared" si="570"/>
        <v>0.20725698383086799</v>
      </c>
      <c r="K1261" s="74">
        <f>'[6]Marketshare 2018'!$IP$67</f>
        <v>10312481.24766</v>
      </c>
      <c r="L1261" s="76">
        <f t="shared" si="571"/>
        <v>4.2374911841600922E-2</v>
      </c>
      <c r="M1261" s="74">
        <v>382</v>
      </c>
      <c r="N1261" s="74">
        <f>'[6]Marketshare 2018'!$IP$24</f>
        <v>245400910</v>
      </c>
      <c r="O1261" s="77">
        <f t="shared" si="572"/>
        <v>0.22037270909627593</v>
      </c>
      <c r="P1261" s="74">
        <f>'[6]Marketshare 2018'!$IP$77</f>
        <v>4489914.8250000002</v>
      </c>
      <c r="Q1261" s="76">
        <f t="shared" si="573"/>
        <v>0.20329159537346461</v>
      </c>
      <c r="R1261" s="71">
        <f>[5]Data!$W$1256</f>
        <v>1245666.3999999999</v>
      </c>
      <c r="S1261" s="78">
        <f t="shared" si="574"/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si="575"/>
        <v>-0.12281732949427326</v>
      </c>
      <c r="Z1261" s="74">
        <f>'[7]From Apr 2018'!$IP$18</f>
        <v>1952378.18</v>
      </c>
      <c r="AA1261" s="76">
        <f t="shared" si="576"/>
        <v>7.9263684371744816E-2</v>
      </c>
    </row>
    <row r="1262" spans="1:27" s="80" customFormat="1" x14ac:dyDescent="0.25">
      <c r="A1262" s="69">
        <v>44934</v>
      </c>
      <c r="B1262" s="58">
        <f t="shared" si="567"/>
        <v>28099809.890080001</v>
      </c>
      <c r="C1262" s="70">
        <f t="shared" si="56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69"/>
        <v>0.2231666550239344</v>
      </c>
      <c r="H1262" s="73">
        <v>8019</v>
      </c>
      <c r="I1262" s="74">
        <f>'[6]Marketshare 2018'!$IQ$13</f>
        <v>2482009488.7799997</v>
      </c>
      <c r="J1262" s="75">
        <f t="shared" si="570"/>
        <v>1.0753936018510935E-2</v>
      </c>
      <c r="K1262" s="74">
        <f>'[6]Marketshare 2018'!$IQ$67</f>
        <v>10369454.68008</v>
      </c>
      <c r="L1262" s="76">
        <f t="shared" si="571"/>
        <v>4.6420516775958438E-2</v>
      </c>
      <c r="M1262" s="74">
        <v>382</v>
      </c>
      <c r="N1262" s="74">
        <f>'[6]Marketshare 2018'!$IQ$24</f>
        <v>261390095</v>
      </c>
      <c r="O1262" s="77">
        <f t="shared" si="572"/>
        <v>0.44096429743368803</v>
      </c>
      <c r="P1262" s="74">
        <f>'[6]Marketshare 2018'!$IQ$77</f>
        <v>5933635.2000000002</v>
      </c>
      <c r="Q1262" s="76">
        <f t="shared" si="573"/>
        <v>0.25222562469323867</v>
      </c>
      <c r="R1262" s="71">
        <f>[5]Data!$W$1257</f>
        <v>1230732.3899999997</v>
      </c>
      <c r="S1262" s="78">
        <f t="shared" si="57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75"/>
        <v>0.17710814413582199</v>
      </c>
      <c r="Z1262" s="74">
        <f>'[7]From Apr 2018'!$IQ$18</f>
        <v>1995726.72</v>
      </c>
      <c r="AA1262" s="76">
        <f t="shared" si="576"/>
        <v>7.5540234038394508E-2</v>
      </c>
    </row>
    <row r="1263" spans="1:27" s="80" customFormat="1" x14ac:dyDescent="0.25">
      <c r="A1263" s="69">
        <v>44941</v>
      </c>
      <c r="B1263" s="58">
        <f t="shared" si="567"/>
        <v>22349742.497820001</v>
      </c>
      <c r="C1263" s="70">
        <f t="shared" si="56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69"/>
        <v>-8.0762976425333144E-2</v>
      </c>
      <c r="H1263" s="73">
        <v>8019</v>
      </c>
      <c r="I1263" s="74">
        <f>'[6]Marketshare 2018'!$IR$13</f>
        <v>2170307022.46</v>
      </c>
      <c r="J1263" s="75">
        <f t="shared" si="570"/>
        <v>-0.15300028610392424</v>
      </c>
      <c r="K1263" s="74">
        <f>'[6]Marketshare 2018'!$IR$67</f>
        <v>8242924.7878199983</v>
      </c>
      <c r="L1263" s="76">
        <f t="shared" si="571"/>
        <v>4.22005053894111E-2</v>
      </c>
      <c r="M1263" s="74">
        <v>382</v>
      </c>
      <c r="N1263" s="74">
        <f>'[6]Marketshare 2018'!$IR$24</f>
        <v>214151209</v>
      </c>
      <c r="O1263" s="77">
        <f t="shared" si="572"/>
        <v>7.7780696243908931E-2</v>
      </c>
      <c r="P1263" s="74">
        <f>'[6]Marketshare 2018'!$IR$77</f>
        <v>3619103.76</v>
      </c>
      <c r="Q1263" s="76">
        <f t="shared" si="573"/>
        <v>0.18777509680087773</v>
      </c>
      <c r="R1263" s="71">
        <f>[5]Data!$W$1258</f>
        <v>1016110.4400000001</v>
      </c>
      <c r="S1263" s="78">
        <f t="shared" si="57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75"/>
        <v>7.6788518658028604E-3</v>
      </c>
      <c r="Z1263" s="74">
        <f>'[7]From Apr 2018'!$IR$18</f>
        <v>1945106.76</v>
      </c>
      <c r="AA1263" s="76">
        <f t="shared" si="576"/>
        <v>7.6065426938048089E-2</v>
      </c>
    </row>
    <row r="1264" spans="1:27" s="80" customFormat="1" x14ac:dyDescent="0.25">
      <c r="A1264" s="69">
        <v>44948</v>
      </c>
      <c r="B1264" s="58">
        <f t="shared" si="567"/>
        <v>17776755.57317999</v>
      </c>
      <c r="C1264" s="70">
        <f t="shared" si="56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6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70"/>
        <v>-4.9460270097912207E-2</v>
      </c>
      <c r="K1264" s="74">
        <f>'[6]Marketshare 2018'!$IS$67</f>
        <v>7874379.1081800004</v>
      </c>
      <c r="L1264" s="76">
        <f t="shared" si="571"/>
        <v>3.9929587738481903E-2</v>
      </c>
      <c r="M1264" s="74">
        <v>382</v>
      </c>
      <c r="N1264" s="74">
        <f>'[6]Marketshare 2018'!$IS$24</f>
        <v>205365050</v>
      </c>
      <c r="O1264" s="77">
        <f t="shared" si="572"/>
        <v>-5.9211698251771416E-2</v>
      </c>
      <c r="P1264" s="74">
        <f>'[6]Marketshare 2018'!$IS$77</f>
        <v>2715594.5249999999</v>
      </c>
      <c r="Q1264" s="76">
        <f t="shared" si="573"/>
        <v>0.14692506100721617</v>
      </c>
      <c r="R1264" s="71">
        <f>[5]Data!$W$1259</f>
        <v>1084037.08</v>
      </c>
      <c r="S1264" s="78">
        <f t="shared" si="57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75"/>
        <v>-4.5225429749956914E-2</v>
      </c>
      <c r="Z1264" s="74">
        <f>'[7]From Apr 2018'!$IS$18</f>
        <v>1864213.19</v>
      </c>
      <c r="AA1264" s="76">
        <f t="shared" si="576"/>
        <v>7.8179649785895047E-2</v>
      </c>
    </row>
    <row r="1265" spans="1:27" s="80" customFormat="1" x14ac:dyDescent="0.25">
      <c r="A1265" s="69">
        <v>44955</v>
      </c>
      <c r="B1265" s="58">
        <f t="shared" si="567"/>
        <v>24986296.669960018</v>
      </c>
      <c r="C1265" s="70">
        <f t="shared" si="568"/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si="569"/>
        <v>0.12447708593304907</v>
      </c>
      <c r="H1265" s="73">
        <v>8019</v>
      </c>
      <c r="I1265" s="74">
        <f>'[6]Marketshare 2018'!$IT$13</f>
        <v>2565170728.7599998</v>
      </c>
      <c r="J1265" s="75">
        <f t="shared" si="570"/>
        <v>0.13946718307348727</v>
      </c>
      <c r="K1265" s="74">
        <f>'[6]Marketshare 2018'!$IT$67</f>
        <v>9948430.8849599995</v>
      </c>
      <c r="L1265" s="76">
        <f t="shared" si="571"/>
        <v>4.3091915756201526E-2</v>
      </c>
      <c r="M1265" s="74">
        <v>382</v>
      </c>
      <c r="N1265" s="74">
        <f>'[6]Marketshare 2018'!$IT$24</f>
        <v>240357770</v>
      </c>
      <c r="O1265" s="77">
        <f t="shared" si="572"/>
        <v>0.13938671879249664</v>
      </c>
      <c r="P1265" s="74">
        <f>'[6]Marketshare 2018'!$IT$77</f>
        <v>3739673.0249999999</v>
      </c>
      <c r="Q1265" s="76">
        <f t="shared" si="573"/>
        <v>0.17287530376072302</v>
      </c>
      <c r="R1265" s="71">
        <f>[5]Data!$W$1260</f>
        <v>1414948.8499999999</v>
      </c>
      <c r="S1265" s="78">
        <f t="shared" si="574"/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si="575"/>
        <v>0.25164468062450385</v>
      </c>
      <c r="Z1265" s="74">
        <f>'[7]From Apr 2018'!$IT$18</f>
        <v>2378263.5</v>
      </c>
      <c r="AA1265" s="76">
        <f t="shared" si="576"/>
        <v>7.8102441524900576E-2</v>
      </c>
    </row>
    <row r="1266" spans="1:27" s="80" customFormat="1" x14ac:dyDescent="0.25">
      <c r="A1266" s="69">
        <v>44962</v>
      </c>
      <c r="B1266" s="58">
        <f t="shared" si="567"/>
        <v>25641553.941119999</v>
      </c>
      <c r="C1266" s="70">
        <f t="shared" si="568"/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si="569"/>
        <v>-0.12966475942909339</v>
      </c>
      <c r="H1266" s="73">
        <v>8019</v>
      </c>
      <c r="I1266" s="74">
        <f>'[6]Marketshare 2018'!$IU$13</f>
        <v>2599942041.1900005</v>
      </c>
      <c r="J1266" s="75">
        <f t="shared" si="570"/>
        <v>0.10013812947701939</v>
      </c>
      <c r="K1266" s="74">
        <f>'[6]Marketshare 2018'!$IU$67</f>
        <v>9232957.3111199997</v>
      </c>
      <c r="L1266" s="76">
        <f t="shared" si="571"/>
        <v>3.9457962117126662E-2</v>
      </c>
      <c r="M1266" s="74">
        <v>382</v>
      </c>
      <c r="N1266" s="74">
        <f>'[6]Marketshare 2018'!$IU$24</f>
        <v>231881430</v>
      </c>
      <c r="O1266" s="77">
        <f t="shared" si="572"/>
        <v>0.19188760694597673</v>
      </c>
      <c r="P1266" s="74">
        <f>'[6]Marketshare 2018'!$IU$77</f>
        <v>3669015.6</v>
      </c>
      <c r="Q1266" s="76">
        <f t="shared" si="573"/>
        <v>0.1758089899652594</v>
      </c>
      <c r="R1266" s="71">
        <f>[5]Data!$W$1261</f>
        <v>1297323.7999999998</v>
      </c>
      <c r="S1266" s="78">
        <f t="shared" si="574"/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si="575"/>
        <v>7.8167455131312513E-2</v>
      </c>
      <c r="Z1266" s="74">
        <f>'[7]From Apr 2018'!$IU$18</f>
        <v>2589337.7799999998</v>
      </c>
      <c r="AA1266" s="76">
        <f t="shared" si="576"/>
        <v>7.7673639425857879E-2</v>
      </c>
    </row>
    <row r="1267" spans="1:27" s="80" customFormat="1" x14ac:dyDescent="0.25">
      <c r="A1267" s="69">
        <v>44969</v>
      </c>
      <c r="B1267" s="58">
        <f t="shared" si="567"/>
        <v>23483303.396540001</v>
      </c>
      <c r="C1267" s="70">
        <f t="shared" si="56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69"/>
        <v>0.21939027851988757</v>
      </c>
      <c r="H1267" s="73">
        <v>8019</v>
      </c>
      <c r="I1267" s="74">
        <f>'[6]Marketshare 2018'!$IV$13</f>
        <v>2314539310.6400003</v>
      </c>
      <c r="J1267" s="75">
        <f t="shared" si="570"/>
        <v>-5.0130191834984017E-2</v>
      </c>
      <c r="K1267" s="74">
        <f>'[6]Marketshare 2018'!$IV$67</f>
        <v>10213833.861539999</v>
      </c>
      <c r="L1267" s="76">
        <f t="shared" si="571"/>
        <v>4.9032238244689538E-2</v>
      </c>
      <c r="M1267" s="74">
        <v>382</v>
      </c>
      <c r="N1267" s="74">
        <f>'[6]Marketshare 2018'!$IV$24</f>
        <v>240608330</v>
      </c>
      <c r="O1267" s="77">
        <f t="shared" si="572"/>
        <v>0.10441504004226565</v>
      </c>
      <c r="P1267" s="74">
        <f>'[6]Marketshare 2018'!$IV$77</f>
        <v>5262386.625</v>
      </c>
      <c r="Q1267" s="76">
        <f t="shared" si="573"/>
        <v>0.24301304323088066</v>
      </c>
      <c r="R1267" s="71">
        <f>[5]Data!$W$1262</f>
        <v>1249315.17</v>
      </c>
      <c r="S1267" s="78">
        <f t="shared" si="57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575"/>
        <v>-6.5460587478944343E-2</v>
      </c>
      <c r="Z1267" s="74">
        <f>'[7]From Apr 2018'!$IV$18</f>
        <v>2232507.5300000003</v>
      </c>
      <c r="AA1267" s="76">
        <f t="shared" si="576"/>
        <v>7.841180927095498E-2</v>
      </c>
    </row>
    <row r="1268" spans="1:27" s="80" customFormat="1" x14ac:dyDescent="0.25">
      <c r="A1268" s="69">
        <v>44976</v>
      </c>
      <c r="B1268" s="58">
        <f t="shared" si="567"/>
        <v>18968781.330799997</v>
      </c>
      <c r="C1268" s="70">
        <f t="shared" si="56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6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570"/>
        <v>3.113806513350692E-2</v>
      </c>
      <c r="K1268" s="74">
        <f>'[6]Marketshare 2018'!$IW$67</f>
        <v>8153343.8207999999</v>
      </c>
      <c r="L1268" s="76">
        <f t="shared" si="571"/>
        <v>4.054570197786872E-2</v>
      </c>
      <c r="M1268" s="74">
        <v>382</v>
      </c>
      <c r="N1268" s="74">
        <f>'[6]Marketshare 2018'!$IW$24</f>
        <v>233808970</v>
      </c>
      <c r="O1268" s="77">
        <f t="shared" si="572"/>
        <v>0.14291456572110328</v>
      </c>
      <c r="P1268" s="74">
        <f>'[6]Marketshare 2018'!$IW$77</f>
        <v>2793085.1999999997</v>
      </c>
      <c r="Q1268" s="76">
        <f t="shared" si="573"/>
        <v>0.13273348751333192</v>
      </c>
      <c r="R1268" s="71">
        <f>[5]Data!$W$1263</f>
        <v>1219125.83</v>
      </c>
      <c r="S1268" s="78">
        <f t="shared" si="57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575"/>
        <v>1.9742855887519006E-2</v>
      </c>
      <c r="Z1268" s="74">
        <f>'[7]From Apr 2018'!$IW$18</f>
        <v>2060800.27</v>
      </c>
      <c r="AA1268" s="76">
        <f t="shared" si="576"/>
        <v>7.7678027265791191E-2</v>
      </c>
    </row>
    <row r="1269" spans="1:27" s="80" customFormat="1" x14ac:dyDescent="0.25">
      <c r="A1269" s="69">
        <v>44983</v>
      </c>
      <c r="B1269" s="58">
        <f t="shared" si="567"/>
        <v>24044170.101620022</v>
      </c>
      <c r="C1269" s="70">
        <f t="shared" si="56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69"/>
        <v>0.10739071535611044</v>
      </c>
      <c r="H1269" s="73">
        <v>8019</v>
      </c>
      <c r="I1269" s="74">
        <f>'[6]Marketshare 2018'!$IX$13</f>
        <v>2543207718.0999999</v>
      </c>
      <c r="J1269" s="75">
        <f t="shared" si="570"/>
        <v>0.15445373037215426</v>
      </c>
      <c r="K1269" s="74">
        <f>'[6]Marketshare 2018'!$IX$67</f>
        <v>8789262.4816200007</v>
      </c>
      <c r="L1269" s="76">
        <f t="shared" si="571"/>
        <v>3.8399723043841455E-2</v>
      </c>
      <c r="M1269" s="74">
        <v>382</v>
      </c>
      <c r="N1269" s="74">
        <f>'[6]Marketshare 2018'!$IX$24</f>
        <v>265234780</v>
      </c>
      <c r="O1269" s="77">
        <f t="shared" si="572"/>
        <v>0.32087145965593011</v>
      </c>
      <c r="P1269" s="74">
        <f>'[6]Marketshare 2018'!$IX$77</f>
        <v>4825087.6499999994</v>
      </c>
      <c r="Q1269" s="76">
        <f t="shared" si="573"/>
        <v>0.20213067456688746</v>
      </c>
      <c r="R1269" s="71">
        <f>[5]Data!$W$1264</f>
        <v>1134440.67</v>
      </c>
      <c r="S1269" s="78">
        <f t="shared" si="57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575"/>
        <v>0.10632704790010061</v>
      </c>
      <c r="Z1269" s="74">
        <f>'[7]From Apr 2018'!$IX$18</f>
        <v>2242201.5500000003</v>
      </c>
      <c r="AA1269" s="76">
        <f t="shared" si="576"/>
        <v>7.9317505815450579E-2</v>
      </c>
    </row>
    <row r="1270" spans="1:27" s="80" customFormat="1" x14ac:dyDescent="0.25">
      <c r="A1270" s="69">
        <v>44990</v>
      </c>
      <c r="B1270" s="58">
        <f t="shared" si="567"/>
        <v>31904205.056199998</v>
      </c>
      <c r="C1270" s="70">
        <f t="shared" si="56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69"/>
        <v>0.43266005181400025</v>
      </c>
      <c r="H1270" s="73">
        <v>8019</v>
      </c>
      <c r="I1270" s="74">
        <f>'[6]Marketshare 2018'!$IY$13</f>
        <v>2559323182.5900002</v>
      </c>
      <c r="J1270" s="75">
        <f t="shared" si="570"/>
        <v>8.0222154397820766E-2</v>
      </c>
      <c r="K1270" s="74">
        <f>'[6]Marketshare 2018'!$IY$67</f>
        <v>9664516.4112</v>
      </c>
      <c r="L1270" s="76">
        <f t="shared" si="571"/>
        <v>4.195777868558568E-2</v>
      </c>
      <c r="M1270" s="74">
        <v>382</v>
      </c>
      <c r="N1270" s="74">
        <f>'[6]Marketshare 2018'!$IY$24</f>
        <v>294785080</v>
      </c>
      <c r="O1270" s="77">
        <f t="shared" si="572"/>
        <v>0.55391684352941684</v>
      </c>
      <c r="P1270" s="74">
        <f>'[6]Marketshare 2018'!$IY$77</f>
        <v>8438298.0749999993</v>
      </c>
      <c r="Q1270" s="76">
        <f t="shared" si="573"/>
        <v>0.31805838850460139</v>
      </c>
      <c r="R1270" s="71">
        <f>[5]Data!$W$1265</f>
        <v>1403212.0999999999</v>
      </c>
      <c r="S1270" s="78">
        <f t="shared" si="57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575"/>
        <v>0.21547408699165738</v>
      </c>
      <c r="Z1270" s="74">
        <f>'[7]From Apr 2018'!$IY$18</f>
        <v>2726484.23</v>
      </c>
      <c r="AA1270" s="76">
        <f t="shared" si="576"/>
        <v>7.8086869365654676E-2</v>
      </c>
    </row>
    <row r="1271" spans="1:27" s="80" customFormat="1" x14ac:dyDescent="0.25">
      <c r="A1271" s="69">
        <v>44997</v>
      </c>
      <c r="B1271" s="58">
        <f t="shared" si="567"/>
        <v>22466494.946139999</v>
      </c>
      <c r="C1271" s="70">
        <f t="shared" si="56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6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570"/>
        <v>-5.2339540046434374E-2</v>
      </c>
      <c r="K1271" s="74">
        <f>'[6]Marketshare 2018'!$IZ$67</f>
        <v>9082825.2761399988</v>
      </c>
      <c r="L1271" s="76">
        <f t="shared" si="571"/>
        <v>4.4120180562812916E-2</v>
      </c>
      <c r="M1271" s="74">
        <v>382</v>
      </c>
      <c r="N1271" s="74">
        <f>'[6]Marketshare 2018'!$IZ$24</f>
        <v>245650500</v>
      </c>
      <c r="O1271" s="77">
        <f t="shared" si="572"/>
        <v>9.123273307429125E-3</v>
      </c>
      <c r="P1271" s="74">
        <f>'[6]Marketshare 2018'!$IZ$77</f>
        <v>4530073.05</v>
      </c>
      <c r="Q1271" s="76">
        <f t="shared" si="573"/>
        <v>0.2049014555231925</v>
      </c>
      <c r="R1271" s="71">
        <f>[5]Data!$W$1266</f>
        <v>1345959.23</v>
      </c>
      <c r="S1271" s="78">
        <f t="shared" si="57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575"/>
        <v>-0.11819155762170119</v>
      </c>
      <c r="Z1271" s="74">
        <f>'[7]From Apr 2018'!$IZ$18</f>
        <v>2293208.42</v>
      </c>
      <c r="AA1271" s="76">
        <f t="shared" si="576"/>
        <v>7.9460031722356952E-2</v>
      </c>
    </row>
    <row r="1272" spans="1:27" s="80" customFormat="1" x14ac:dyDescent="0.25">
      <c r="A1272" s="69">
        <v>45004</v>
      </c>
      <c r="B1272" s="58">
        <f t="shared" si="567"/>
        <v>21828853.303259999</v>
      </c>
      <c r="C1272" s="70">
        <f t="shared" si="56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69"/>
        <v>0.13565069903477767</v>
      </c>
      <c r="H1272" s="73">
        <v>8019</v>
      </c>
      <c r="I1272" s="74">
        <f>'[6]Marketshare 2018'!$JA$13</f>
        <v>2068492661.3299999</v>
      </c>
      <c r="J1272" s="75">
        <f t="shared" si="570"/>
        <v>-0.10325212786918458</v>
      </c>
      <c r="K1272" s="74">
        <f>'[6]Marketshare 2018'!$JA$67</f>
        <v>8159808.2682600003</v>
      </c>
      <c r="L1272" s="76">
        <f t="shared" si="571"/>
        <v>4.3831210044373327E-2</v>
      </c>
      <c r="M1272" s="74">
        <v>382</v>
      </c>
      <c r="N1272" s="74">
        <f>'[6]Marketshare 2018'!$JA$24</f>
        <v>227226690</v>
      </c>
      <c r="O1272" s="77">
        <f t="shared" si="572"/>
        <v>0.13600820509538813</v>
      </c>
      <c r="P1272" s="74">
        <f>'[6]Marketshare 2018'!$JA$77</f>
        <v>4737344.625</v>
      </c>
      <c r="Q1272" s="76">
        <f t="shared" si="573"/>
        <v>0.23165043903953361</v>
      </c>
      <c r="R1272" s="71">
        <f>[5]Data!$W$1267</f>
        <v>981952.87000000011</v>
      </c>
      <c r="S1272" s="78">
        <f t="shared" si="57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575"/>
        <v>1.2591611491124199E-2</v>
      </c>
      <c r="Z1272" s="74">
        <f>'[7]From Apr 2018'!$JA$18</f>
        <v>2093004.23</v>
      </c>
      <c r="AA1272" s="76">
        <f t="shared" si="576"/>
        <v>7.7955373709319778E-2</v>
      </c>
    </row>
    <row r="1273" spans="1:27" s="80" customFormat="1" x14ac:dyDescent="0.25">
      <c r="A1273" s="69">
        <v>45011</v>
      </c>
      <c r="B1273" s="58">
        <f t="shared" si="567"/>
        <v>25506938.757639997</v>
      </c>
      <c r="C1273" s="70">
        <f t="shared" si="56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69"/>
        <v>0.39740574603170442</v>
      </c>
      <c r="H1273" s="73">
        <v>8019</v>
      </c>
      <c r="I1273" s="74">
        <f>'[6]Marketshare 2018'!$JB$13</f>
        <v>2449481399.1999998</v>
      </c>
      <c r="J1273" s="75">
        <f t="shared" si="570"/>
        <v>8.6767560977585534E-2</v>
      </c>
      <c r="K1273" s="74">
        <f>'[6]Marketshare 2018'!$JB$67</f>
        <v>9534545.7026399989</v>
      </c>
      <c r="L1273" s="76">
        <f t="shared" si="571"/>
        <v>4.3249724913444858E-2</v>
      </c>
      <c r="M1273" s="74">
        <v>382</v>
      </c>
      <c r="N1273" s="74">
        <f>'[6]Marketshare 2018'!$JB$24</f>
        <v>206851890</v>
      </c>
      <c r="O1273" s="77">
        <f t="shared" si="572"/>
        <v>8.9817645169259386E-2</v>
      </c>
      <c r="P1273" s="74">
        <f>'[6]Marketshare 2018'!$JB$77</f>
        <v>5073888.375</v>
      </c>
      <c r="Q1273" s="76">
        <f t="shared" si="573"/>
        <v>0.27254543093611572</v>
      </c>
      <c r="R1273" s="71">
        <f>[5]Data!$W$1268</f>
        <v>1250915.3600000001</v>
      </c>
      <c r="S1273" s="78">
        <f t="shared" si="57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575"/>
        <v>6.1000609574142661E-2</v>
      </c>
      <c r="Z1273" s="74">
        <f>'[7]From Apr 2018'!$JB$18</f>
        <v>2142977.38</v>
      </c>
      <c r="AA1273" s="76">
        <f t="shared" si="576"/>
        <v>7.6573865232587801E-2</v>
      </c>
    </row>
    <row r="1274" spans="1:27" s="80" customFormat="1" x14ac:dyDescent="0.25">
      <c r="A1274" s="69">
        <v>45018</v>
      </c>
      <c r="B1274" s="58">
        <f t="shared" si="567"/>
        <v>27250208.419319998</v>
      </c>
      <c r="C1274" s="70">
        <f t="shared" si="56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69"/>
        <v>0.12202883485203997</v>
      </c>
      <c r="H1274" s="73">
        <v>8019</v>
      </c>
      <c r="I1274" s="74">
        <f>'[6]Marketshare 2018'!$JC$13</f>
        <v>2378534615.3099999</v>
      </c>
      <c r="J1274" s="75">
        <f t="shared" si="570"/>
        <v>-6.3458219304048158E-2</v>
      </c>
      <c r="K1274" s="74">
        <f>'[6]Marketshare 2018'!$JC$67</f>
        <v>9978438.1993199978</v>
      </c>
      <c r="L1274" s="76">
        <f t="shared" si="571"/>
        <v>4.6613379025198604E-2</v>
      </c>
      <c r="M1274" s="74">
        <v>382</v>
      </c>
      <c r="N1274" s="74">
        <f>'[6]Marketshare 2018'!$JC$24</f>
        <v>215936410</v>
      </c>
      <c r="O1274" s="77">
        <f t="shared" si="572"/>
        <v>-3.0341598094024258E-2</v>
      </c>
      <c r="P1274" s="74">
        <f>'[6]Marketshare 2018'!$JC$77</f>
        <v>3590910</v>
      </c>
      <c r="Q1274" s="76">
        <f t="shared" si="573"/>
        <v>0.18477198912402035</v>
      </c>
      <c r="R1274" s="71">
        <f>[5]Data!$W$1269</f>
        <v>1420664.43</v>
      </c>
      <c r="S1274" s="78">
        <f t="shared" si="57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575"/>
        <v>0.19357921982033677</v>
      </c>
      <c r="Z1274" s="74">
        <f>'[7]From Apr 2018'!$JC$18</f>
        <v>2646482.71</v>
      </c>
      <c r="AA1274" s="76">
        <f t="shared" si="576"/>
        <v>7.7401426630891584E-2</v>
      </c>
    </row>
    <row r="1275" spans="1:27" s="80" customFormat="1" x14ac:dyDescent="0.25">
      <c r="A1275" s="69">
        <v>45025</v>
      </c>
      <c r="B1275" s="58">
        <f t="shared" si="567"/>
        <v>29574783.626620006</v>
      </c>
      <c r="C1275" s="70">
        <f t="shared" si="56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69"/>
        <v>0.15579456580854711</v>
      </c>
      <c r="H1275" s="73">
        <v>8019</v>
      </c>
      <c r="I1275" s="74">
        <f>'[6]Marketshare 2018'!$JD$13</f>
        <v>2330168322.1100001</v>
      </c>
      <c r="J1275" s="75">
        <f t="shared" si="570"/>
        <v>-9.5221065089623913E-2</v>
      </c>
      <c r="K1275" s="74">
        <f>'[6]Marketshare 2018'!$JD$67</f>
        <v>9457641.4516199995</v>
      </c>
      <c r="L1275" s="76">
        <f t="shared" si="571"/>
        <v>4.509755970025553E-2</v>
      </c>
      <c r="M1275" s="74">
        <v>382</v>
      </c>
      <c r="N1275" s="74">
        <f>'[6]Marketshare 2018'!$JD$24</f>
        <v>228181605</v>
      </c>
      <c r="O1275" s="77">
        <f t="shared" si="572"/>
        <v>-1.8510768607321593E-3</v>
      </c>
      <c r="P1275" s="74">
        <f>'[6]Marketshare 2018'!$JD$77</f>
        <v>6922297.5750000002</v>
      </c>
      <c r="Q1275" s="76">
        <f t="shared" si="573"/>
        <v>0.33707545137128825</v>
      </c>
      <c r="R1275" s="71">
        <f>[5]Data!$W$1270</f>
        <v>1257591.1499999999</v>
      </c>
      <c r="S1275" s="78">
        <f t="shared" si="57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575"/>
        <v>-7.6740880565964176E-2</v>
      </c>
      <c r="Z1275" s="74">
        <f>'[7]From Apr 2018'!$JD$18</f>
        <v>2353074.48</v>
      </c>
      <c r="AA1275" s="76">
        <f t="shared" si="576"/>
        <v>7.9425070438383538E-2</v>
      </c>
    </row>
    <row r="1276" spans="1:27" s="80" customFormat="1" x14ac:dyDescent="0.25">
      <c r="A1276" s="69">
        <v>45032</v>
      </c>
      <c r="B1276" s="58">
        <f t="shared" si="567"/>
        <v>26115555.867959995</v>
      </c>
      <c r="C1276" s="70">
        <f t="shared" si="56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69"/>
        <v>0.24255477601336661</v>
      </c>
      <c r="H1276" s="73">
        <v>8019</v>
      </c>
      <c r="I1276" s="74">
        <f>'[6]Marketshare 2018'!$JE$13</f>
        <v>2244299639.77</v>
      </c>
      <c r="J1276" s="75">
        <f t="shared" si="570"/>
        <v>-1.1400521509982497E-2</v>
      </c>
      <c r="K1276" s="74">
        <f>'[6]Marketshare 2018'!$JE$67</f>
        <v>9493215.5379599985</v>
      </c>
      <c r="L1276" s="76">
        <f t="shared" si="571"/>
        <v>4.6999148765540864E-2</v>
      </c>
      <c r="M1276" s="74">
        <v>382</v>
      </c>
      <c r="N1276" s="74">
        <f>'[6]Marketshare 2018'!$JE$24</f>
        <v>207055755</v>
      </c>
      <c r="O1276" s="77">
        <f t="shared" si="572"/>
        <v>-0.17276559129715263</v>
      </c>
      <c r="P1276" s="74">
        <f>'[6]Marketshare 2018'!$JE$77</f>
        <v>4850301.5999999996</v>
      </c>
      <c r="Q1276" s="76">
        <f t="shared" si="573"/>
        <v>0.26027887995675369</v>
      </c>
      <c r="R1276" s="71">
        <f>[5]Data!$W$1271</f>
        <v>1029110.3899999998</v>
      </c>
      <c r="S1276" s="78">
        <f t="shared" si="57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575"/>
        <v>-0.1067804092615442</v>
      </c>
      <c r="Z1276" s="74">
        <f>'[7]From Apr 2018'!$JE$18</f>
        <v>1976721.34</v>
      </c>
      <c r="AA1276" s="76">
        <f t="shared" si="576"/>
        <v>7.6248360609332669E-2</v>
      </c>
    </row>
    <row r="1277" spans="1:27" s="80" customFormat="1" x14ac:dyDescent="0.25">
      <c r="A1277" s="69">
        <v>45039</v>
      </c>
      <c r="B1277" s="58">
        <f t="shared" si="567"/>
        <v>21045371.820159987</v>
      </c>
      <c r="C1277" s="70">
        <f t="shared" si="56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6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570"/>
        <v>-0.12804907414035549</v>
      </c>
      <c r="K1277" s="74">
        <f>'[6]Marketshare 2018'!$JF$67</f>
        <v>8046637.5801600004</v>
      </c>
      <c r="L1277" s="76">
        <f t="shared" si="571"/>
        <v>4.5945774284200734E-2</v>
      </c>
      <c r="M1277" s="74">
        <v>382</v>
      </c>
      <c r="N1277" s="74">
        <f>'[6]Marketshare 2018'!$JF$24</f>
        <v>207397195</v>
      </c>
      <c r="O1277" s="77">
        <f t="shared" si="572"/>
        <v>-2.2510027420048595E-2</v>
      </c>
      <c r="P1277" s="74">
        <f>'[6]Marketshare 2018'!$JF$77</f>
        <v>3818655.9</v>
      </c>
      <c r="Q1277" s="76">
        <f t="shared" si="573"/>
        <v>0.20458092502167158</v>
      </c>
      <c r="R1277" s="71">
        <f>[5]Data!$W$1272</f>
        <v>1205160.7799999998</v>
      </c>
      <c r="S1277" s="78">
        <f t="shared" si="57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575"/>
        <v>2.6465414159401179E-2</v>
      </c>
      <c r="Z1277" s="74">
        <f>'[7]From Apr 2023'!$JF$18</f>
        <v>1925899.32</v>
      </c>
      <c r="AA1277" s="76">
        <f t="shared" si="576"/>
        <v>7.5694434336177396E-2</v>
      </c>
    </row>
    <row r="1278" spans="1:27" s="80" customFormat="1" x14ac:dyDescent="0.25">
      <c r="A1278" s="69">
        <v>45046</v>
      </c>
      <c r="B1278" s="58">
        <f t="shared" si="567"/>
        <v>28681750.097039998</v>
      </c>
      <c r="C1278" s="70">
        <f t="shared" si="56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69"/>
        <v>0.25068882871319276</v>
      </c>
      <c r="H1278" s="73">
        <v>8019</v>
      </c>
      <c r="I1278" s="74">
        <f>'[6]Marketshare 2018'!$JG$13</f>
        <v>2768029810.02</v>
      </c>
      <c r="J1278" s="75">
        <f t="shared" si="570"/>
        <v>0.14099569281010726</v>
      </c>
      <c r="K1278" s="74">
        <f>'[6]Marketshare 2018'!$JG$67</f>
        <v>10925337.002039999</v>
      </c>
      <c r="L1278" s="76">
        <f t="shared" si="571"/>
        <v>4.3855247843274811E-2</v>
      </c>
      <c r="M1278" s="74">
        <v>382</v>
      </c>
      <c r="N1278" s="74">
        <f>'[6]Marketshare 2018'!$JG$24</f>
        <v>231137560</v>
      </c>
      <c r="O1278" s="77">
        <f t="shared" si="572"/>
        <v>0.10990062553457203</v>
      </c>
      <c r="P1278" s="74">
        <f>'[6]Marketshare 2018'!$JG$77</f>
        <v>5241745.5750000002</v>
      </c>
      <c r="Q1278" s="76">
        <f t="shared" si="573"/>
        <v>0.25197816183574839</v>
      </c>
      <c r="R1278" s="71">
        <f>[5]Data!$W$1273</f>
        <v>1501243.98</v>
      </c>
      <c r="S1278" s="78">
        <f t="shared" si="57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si="575"/>
        <v>0.42526832881040511</v>
      </c>
      <c r="Z1278" s="74">
        <f>'[7]From Apr 2023'!$JG$18</f>
        <v>2771108.6999999997</v>
      </c>
      <c r="AA1278" s="76">
        <f t="shared" si="576"/>
        <v>7.9513399497113682E-2</v>
      </c>
    </row>
    <row r="1279" spans="1:27" s="80" customFormat="1" x14ac:dyDescent="0.25">
      <c r="A1279" s="69">
        <v>45053</v>
      </c>
      <c r="B1279" s="58">
        <f t="shared" si="567"/>
        <v>24493424.065700009</v>
      </c>
      <c r="C1279" s="70">
        <f t="shared" si="56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69"/>
        <v>-0.12908864978151824</v>
      </c>
      <c r="H1279" s="73">
        <v>8019</v>
      </c>
      <c r="I1279" s="74">
        <f>'[6]Marketshare 2018'!$JH$13</f>
        <v>2316783328.6800003</v>
      </c>
      <c r="J1279" s="75">
        <f t="shared" si="570"/>
        <v>-0.11594019404395872</v>
      </c>
      <c r="K1279" s="74">
        <f>'[6]Marketshare 2018'!$JH$67</f>
        <v>8494621.7156999987</v>
      </c>
      <c r="L1279" s="76">
        <f t="shared" si="571"/>
        <v>4.0739539412939479E-2</v>
      </c>
      <c r="M1279" s="74">
        <v>382</v>
      </c>
      <c r="N1279" s="74">
        <f>'[6]Marketshare 2018'!$JH$24</f>
        <v>199849240</v>
      </c>
      <c r="O1279" s="77">
        <f t="shared" si="572"/>
        <v>-0.23668137131658451</v>
      </c>
      <c r="P1279" s="74">
        <f>'[6]Marketshare 2018'!$JH$77</f>
        <v>3351050.55</v>
      </c>
      <c r="Q1279" s="76">
        <f t="shared" si="573"/>
        <v>0.18630991541423925</v>
      </c>
      <c r="R1279" s="71">
        <f>[5]Data!$W$1274</f>
        <v>1287815.69</v>
      </c>
      <c r="S1279" s="78">
        <f t="shared" si="57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575"/>
        <v>-3.5350603571685069E-2</v>
      </c>
      <c r="Z1279" s="74">
        <f>'[7]From Apr 2023'!$JH$18</f>
        <v>2438960.04</v>
      </c>
      <c r="AA1279" s="76">
        <f t="shared" si="576"/>
        <v>7.7270514084911535E-2</v>
      </c>
    </row>
    <row r="1280" spans="1:27" s="80" customFormat="1" x14ac:dyDescent="0.25">
      <c r="A1280" s="69">
        <v>45060</v>
      </c>
      <c r="B1280" s="58">
        <f t="shared" si="567"/>
        <v>21615044.092979994</v>
      </c>
      <c r="C1280" s="70">
        <f t="shared" si="56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6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570"/>
        <v>-8.6063243400941958E-2</v>
      </c>
      <c r="K1280" s="74">
        <f>'[6]Marketshare 2018'!$JI$67</f>
        <v>8670870.8479800019</v>
      </c>
      <c r="L1280" s="76">
        <f t="shared" si="571"/>
        <v>4.5469611468957824E-2</v>
      </c>
      <c r="M1280" s="74">
        <v>382</v>
      </c>
      <c r="N1280" s="74">
        <f>'[6]Marketshare 2018'!$JI$24</f>
        <v>206853570</v>
      </c>
      <c r="O1280" s="77">
        <f t="shared" si="572"/>
        <v>-9.2006888250034446E-2</v>
      </c>
      <c r="P1280" s="74">
        <f>'[6]Marketshare 2018'!$JI$77</f>
        <v>5078212.875</v>
      </c>
      <c r="Q1280" s="76">
        <f t="shared" si="573"/>
        <v>0.27277550733110384</v>
      </c>
      <c r="R1280" s="71">
        <f>[5]Data!$W$1275</f>
        <v>919541.26</v>
      </c>
      <c r="S1280" s="78">
        <f t="shared" si="57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si="575"/>
        <v>-9.929904753450991E-2</v>
      </c>
      <c r="Z1280" s="74">
        <f>'[7]From Apr 2023'!$JI$18</f>
        <v>2182065.85</v>
      </c>
      <c r="AA1280" s="76">
        <f t="shared" si="576"/>
        <v>8.0217632095652108E-2</v>
      </c>
    </row>
    <row r="1281" spans="1:27" s="80" customFormat="1" x14ac:dyDescent="0.25">
      <c r="A1281" s="69">
        <v>45067</v>
      </c>
      <c r="B1281" s="58">
        <f t="shared" si="567"/>
        <v>24166164.250279993</v>
      </c>
      <c r="C1281" s="70">
        <f t="shared" si="56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69"/>
        <v>0.21430651769269038</v>
      </c>
      <c r="H1281" s="73">
        <v>8019</v>
      </c>
      <c r="I1281" s="74">
        <f>'[6]Marketshare 2018'!$JJ$13</f>
        <v>2123840319.9800005</v>
      </c>
      <c r="J1281" s="75">
        <f t="shared" si="570"/>
        <v>-4.9592064873105857E-2</v>
      </c>
      <c r="K1281" s="74">
        <f>'[6]Marketshare 2018'!$JJ$67</f>
        <v>8784149.7052800003</v>
      </c>
      <c r="L1281" s="76">
        <f t="shared" si="571"/>
        <v>4.5955273790507511E-2</v>
      </c>
      <c r="M1281" s="74">
        <v>382</v>
      </c>
      <c r="N1281" s="74">
        <f>'[6]Marketshare 2018'!$JJ$24</f>
        <v>201857235</v>
      </c>
      <c r="O1281" s="77">
        <f t="shared" si="572"/>
        <v>-6.345358240291199E-2</v>
      </c>
      <c r="P1281" s="74">
        <f>'[6]Marketshare 2018'!$JJ$77</f>
        <v>3877360.875</v>
      </c>
      <c r="Q1281" s="76">
        <f t="shared" si="573"/>
        <v>0.21342701687160234</v>
      </c>
      <c r="R1281" s="71">
        <f>[5]Data!$W$1276</f>
        <v>1073129.9500000002</v>
      </c>
      <c r="S1281" s="78">
        <f t="shared" si="57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575"/>
        <v>1.9007761878939489E-2</v>
      </c>
      <c r="Z1281" s="74">
        <f>'[7]From Apr 2023'!$JJ$18</f>
        <v>2120993.6399999997</v>
      </c>
      <c r="AA1281" s="76">
        <f t="shared" si="576"/>
        <v>7.9440782996665474E-2</v>
      </c>
    </row>
    <row r="1282" spans="1:27" s="80" customFormat="1" x14ac:dyDescent="0.25">
      <c r="A1282" s="69">
        <v>45074</v>
      </c>
      <c r="B1282" s="58">
        <f t="shared" si="567"/>
        <v>27367967.925660022</v>
      </c>
      <c r="C1282" s="70">
        <f t="shared" si="56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69"/>
        <v>0.16927657350530745</v>
      </c>
      <c r="H1282" s="73">
        <v>8019</v>
      </c>
      <c r="I1282" s="74">
        <f>'[6]Marketshare 2018'!$JK$13</f>
        <v>2454334020.1099997</v>
      </c>
      <c r="J1282" s="75">
        <f t="shared" si="570"/>
        <v>0.44085705856427237</v>
      </c>
      <c r="K1282" s="74">
        <f>'[6]Marketshare 2018'!$JK$67</f>
        <v>9592461.4206599984</v>
      </c>
      <c r="L1282" s="76">
        <f t="shared" si="571"/>
        <v>4.3426405615818786E-2</v>
      </c>
      <c r="M1282" s="74">
        <v>382</v>
      </c>
      <c r="N1282" s="74">
        <f>'[6]Marketshare 2018'!$JK$24</f>
        <v>221793460</v>
      </c>
      <c r="O1282" s="77">
        <f t="shared" si="572"/>
        <v>-7.3577627701931769E-2</v>
      </c>
      <c r="P1282" s="74">
        <f>'[6]Marketshare 2018'!$JK$77</f>
        <v>4942382.1749999998</v>
      </c>
      <c r="Q1282" s="76">
        <f t="shared" si="573"/>
        <v>0.24759682950074363</v>
      </c>
      <c r="R1282" s="71">
        <f>[5]Data!$W$1277</f>
        <v>1264026.94</v>
      </c>
      <c r="S1282" s="78">
        <f t="shared" si="57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575"/>
        <v>0.28157152147801057</v>
      </c>
      <c r="Z1282" s="74">
        <f>'[7]From Apr 2023'!$JK$18</f>
        <v>2399788.42</v>
      </c>
      <c r="AA1282" s="76">
        <f t="shared" si="576"/>
        <v>7.7916972924535519E-2</v>
      </c>
    </row>
    <row r="1283" spans="1:27" s="80" customFormat="1" x14ac:dyDescent="0.25">
      <c r="A1283" s="69">
        <v>45081</v>
      </c>
      <c r="B1283" s="58">
        <f t="shared" si="567"/>
        <v>25053198.713920008</v>
      </c>
      <c r="C1283" s="70">
        <f t="shared" si="56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6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570"/>
        <v>7.8985988404418617E-3</v>
      </c>
      <c r="K1283" s="74">
        <f>'[6]Marketshare 2018'!$JL$67</f>
        <v>9977587.5139199998</v>
      </c>
      <c r="L1283" s="76">
        <f t="shared" si="571"/>
        <v>4.6551406593257454E-2</v>
      </c>
      <c r="M1283" s="74">
        <v>382</v>
      </c>
      <c r="N1283" s="74">
        <f>'[6]Marketshare 2018'!$JL$24</f>
        <v>239452985</v>
      </c>
      <c r="O1283" s="77">
        <f t="shared" si="572"/>
        <v>-6.3677265992032606E-2</v>
      </c>
      <c r="P1283" s="74">
        <f>'[6]Marketshare 2018'!$JL$77</f>
        <v>5591470.9500000002</v>
      </c>
      <c r="Q1283" s="76">
        <f t="shared" si="573"/>
        <v>0.25945575495749201</v>
      </c>
      <c r="R1283" s="71">
        <f>[5]Data!$W$1278</f>
        <v>1376298.27</v>
      </c>
      <c r="S1283" s="78">
        <f t="shared" si="57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575"/>
        <v>7.6298695521648696E-2</v>
      </c>
      <c r="Z1283" s="74">
        <f>'[7]From Apr 2023'!$JL$18</f>
        <v>2498660.06</v>
      </c>
      <c r="AA1283" s="76">
        <f t="shared" si="576"/>
        <v>7.7440148368936229E-2</v>
      </c>
    </row>
    <row r="1284" spans="1:27" s="80" customFormat="1" x14ac:dyDescent="0.25">
      <c r="A1284" s="69">
        <v>45088</v>
      </c>
      <c r="B1284" s="58">
        <f t="shared" si="567"/>
        <v>21561612.58244</v>
      </c>
      <c r="C1284" s="70">
        <f t="shared" si="56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69"/>
        <v>-0.15946384609861386</v>
      </c>
      <c r="H1284" s="73">
        <v>8019</v>
      </c>
      <c r="I1284" s="74">
        <f>'[6]Marketshare 2018'!$JM$13</f>
        <v>2144339319.9399998</v>
      </c>
      <c r="J1284" s="75">
        <f t="shared" si="570"/>
        <v>-5.4016283053992642E-2</v>
      </c>
      <c r="K1284" s="74">
        <f>'[6]Marketshare 2018'!$JM$67</f>
        <v>8118763.4624400008</v>
      </c>
      <c r="L1284" s="76">
        <f t="shared" si="571"/>
        <v>4.2068194187906839E-2</v>
      </c>
      <c r="M1284" s="74">
        <v>382</v>
      </c>
      <c r="N1284" s="74">
        <f>'[6]Marketshare 2018'!$JM$24</f>
        <v>219503135</v>
      </c>
      <c r="O1284" s="77">
        <f t="shared" si="572"/>
        <v>-0.14633389772366667</v>
      </c>
      <c r="P1284" s="74">
        <f>'[6]Marketshare 2018'!$JM$77</f>
        <v>2713987.8</v>
      </c>
      <c r="Q1284" s="76">
        <f t="shared" si="573"/>
        <v>0.13738036133288029</v>
      </c>
      <c r="R1284" s="71">
        <f>[5]Data!$W$1279</f>
        <v>1209358.55</v>
      </c>
      <c r="S1284" s="78">
        <f t="shared" si="57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575"/>
        <v>-8.2500381375910758E-2</v>
      </c>
      <c r="Z1284" s="74">
        <f>'[7]From Apr 2023'!$JM$18</f>
        <v>2240538.0900000003</v>
      </c>
      <c r="AA1284" s="76">
        <f t="shared" si="576"/>
        <v>7.5662605333292623E-2</v>
      </c>
    </row>
    <row r="1285" spans="1:27" s="80" customFormat="1" x14ac:dyDescent="0.25">
      <c r="A1285" s="69">
        <v>45095</v>
      </c>
      <c r="B1285" s="58">
        <f t="shared" si="567"/>
        <v>23750057.312420003</v>
      </c>
      <c r="C1285" s="70">
        <f t="shared" si="56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6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570"/>
        <v>9.232068190801801E-3</v>
      </c>
      <c r="K1285" s="74">
        <f>'[6]Marketshare 2018'!$JN$67</f>
        <v>9099313.07742</v>
      </c>
      <c r="L1285" s="76">
        <f t="shared" si="571"/>
        <v>4.377867677262412E-2</v>
      </c>
      <c r="M1285" s="74">
        <v>382</v>
      </c>
      <c r="N1285" s="74">
        <f>'[6]Marketshare 2018'!$JN$24</f>
        <v>241797750</v>
      </c>
      <c r="O1285" s="77">
        <f t="shared" si="572"/>
        <v>-3.3958666470207177E-2</v>
      </c>
      <c r="P1285" s="74">
        <f>'[6]Marketshare 2018'!$JN$77</f>
        <v>4630251.375</v>
      </c>
      <c r="Q1285" s="76">
        <f t="shared" si="573"/>
        <v>0.21276971146340279</v>
      </c>
      <c r="R1285" s="71">
        <f>[5]Data!$W$1280</f>
        <v>1153406.26</v>
      </c>
      <c r="S1285" s="78">
        <f t="shared" si="57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575"/>
        <v>-2.9416465736708419E-2</v>
      </c>
      <c r="Z1285" s="74">
        <f>'[7]From Apr 2023'!$JN$18</f>
        <v>2008449.6099999999</v>
      </c>
      <c r="AA1285" s="76">
        <f t="shared" si="576"/>
        <v>7.5819735966537294E-2</v>
      </c>
    </row>
    <row r="1286" spans="1:27" s="80" customFormat="1" x14ac:dyDescent="0.25">
      <c r="A1286" s="69">
        <v>45102</v>
      </c>
      <c r="B1286" s="58">
        <f t="shared" si="567"/>
        <v>26854259.973099992</v>
      </c>
      <c r="C1286" s="70">
        <f t="shared" si="56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69"/>
        <v>0.38651421664331442</v>
      </c>
      <c r="H1286" s="73">
        <v>8019</v>
      </c>
      <c r="I1286" s="74">
        <f>'[6]Marketshare 2018'!$JO$13</f>
        <v>2318183253.1699996</v>
      </c>
      <c r="J1286" s="75">
        <f t="shared" si="570"/>
        <v>-9.3688190693891338E-3</v>
      </c>
      <c r="K1286" s="74">
        <f>'[6]Marketshare 2018'!$JO$67</f>
        <v>9762709.3281000014</v>
      </c>
      <c r="L1286" s="76">
        <f t="shared" si="571"/>
        <v>4.6792913347841032E-2</v>
      </c>
      <c r="M1286" s="74">
        <v>382</v>
      </c>
      <c r="N1286" s="74">
        <f>'[6]Marketshare 2018'!$JO$24</f>
        <v>226409495</v>
      </c>
      <c r="O1286" s="77">
        <f t="shared" si="572"/>
        <v>1.0696460963073529E-2</v>
      </c>
      <c r="P1286" s="74">
        <f>'[6]Marketshare 2018'!$JO$77</f>
        <v>5683668.0750000002</v>
      </c>
      <c r="Q1286" s="76">
        <f t="shared" si="573"/>
        <v>0.27892764612190846</v>
      </c>
      <c r="R1286" s="71">
        <f>[5]Data!$W$1281</f>
        <v>1413218.09</v>
      </c>
      <c r="S1286" s="78">
        <f t="shared" si="57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575"/>
        <v>0.46245928174750284</v>
      </c>
      <c r="Z1286" s="74">
        <f>'[7]From Apr 2023'!$JO$18</f>
        <v>2299088.31</v>
      </c>
      <c r="AA1286" s="76">
        <f t="shared" si="576"/>
        <v>7.9137832054081356E-2</v>
      </c>
    </row>
    <row r="1287" spans="1:27" s="80" customFormat="1" x14ac:dyDescent="0.25">
      <c r="A1287" s="69">
        <v>45109</v>
      </c>
      <c r="B1287" s="58">
        <f t="shared" si="567"/>
        <v>28062559.826920003</v>
      </c>
      <c r="C1287" s="70">
        <f t="shared" si="56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6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570"/>
        <v>-1.7913105331830992E-2</v>
      </c>
      <c r="K1287" s="74">
        <f>'[6]Marketshare 2018'!$JP$67</f>
        <v>9322230.1219200008</v>
      </c>
      <c r="L1287" s="76">
        <f t="shared" si="571"/>
        <v>4.255162072700213E-2</v>
      </c>
      <c r="M1287" s="74">
        <v>382</v>
      </c>
      <c r="N1287" s="74">
        <f>'[6]Marketshare 2018'!$JP$24</f>
        <v>226231935</v>
      </c>
      <c r="O1287" s="77">
        <f t="shared" si="572"/>
        <v>-8.0132826008610158E-2</v>
      </c>
      <c r="P1287" s="74">
        <f>'[6]Marketshare 2018'!$JP$77</f>
        <v>4890080.9249999998</v>
      </c>
      <c r="Q1287" s="76">
        <f t="shared" si="573"/>
        <v>0.24017048035238703</v>
      </c>
      <c r="R1287" s="71">
        <f>[5]Data!$W$1282</f>
        <v>1406408.2899999996</v>
      </c>
      <c r="S1287" s="78">
        <f t="shared" si="57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575"/>
        <v>0.23460707899001032</v>
      </c>
      <c r="Z1287" s="74">
        <f>'[7]From Apr 2023'!$JP$18</f>
        <v>2700754.17</v>
      </c>
      <c r="AA1287" s="76">
        <f t="shared" si="576"/>
        <v>7.7858043991832063E-2</v>
      </c>
    </row>
    <row r="1288" spans="1:27" s="80" customFormat="1" x14ac:dyDescent="0.25">
      <c r="A1288" s="69">
        <v>45116</v>
      </c>
      <c r="B1288" s="58">
        <f t="shared" si="567"/>
        <v>24022678.794099994</v>
      </c>
      <c r="C1288" s="70">
        <f t="shared" si="56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6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570"/>
        <v>-0.18766323931211171</v>
      </c>
      <c r="K1288" s="74">
        <f>'[6]Marketshare 2018'!$JQ$67</f>
        <v>8354094.7041000007</v>
      </c>
      <c r="L1288" s="76">
        <f t="shared" si="571"/>
        <v>4.6083973296780351E-2</v>
      </c>
      <c r="M1288" s="74">
        <v>382</v>
      </c>
      <c r="N1288" s="74">
        <f>'[6]Marketshare 2018'!$JQ$24</f>
        <v>231732330</v>
      </c>
      <c r="O1288" s="77">
        <f t="shared" si="572"/>
        <v>3.2716847578956765E-2</v>
      </c>
      <c r="P1288" s="74">
        <f>'[6]Marketshare 2018'!$JQ$77</f>
        <v>4258534.95</v>
      </c>
      <c r="Q1288" s="76">
        <f t="shared" si="573"/>
        <v>0.2041884056488795</v>
      </c>
      <c r="R1288" s="71">
        <f>[5]Data!$W$1283</f>
        <v>1454163.42</v>
      </c>
      <c r="S1288" s="78">
        <f t="shared" si="57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575"/>
        <v>2.1189046786246557E-2</v>
      </c>
      <c r="Z1288" s="74">
        <f>'[7]From Apr 2023'!$JQ$18</f>
        <v>2557017.9699999997</v>
      </c>
      <c r="AA1288" s="76">
        <f t="shared" si="576"/>
        <v>7.8112591529633665E-2</v>
      </c>
    </row>
    <row r="1289" spans="1:27" s="80" customFormat="1" x14ac:dyDescent="0.25">
      <c r="A1289" s="69">
        <v>45123</v>
      </c>
      <c r="B1289" s="58">
        <f t="shared" si="567"/>
        <v>26708993.290780023</v>
      </c>
      <c r="C1289" s="70">
        <f t="shared" si="56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6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570"/>
        <v>3.582409016174104E-2</v>
      </c>
      <c r="K1289" s="74">
        <f>'[8]Marketshare 2018'!$JR$67</f>
        <v>9723879.9757800009</v>
      </c>
      <c r="L1289" s="76">
        <f t="shared" si="571"/>
        <v>4.3305909961675909E-2</v>
      </c>
      <c r="M1289" s="74">
        <v>382</v>
      </c>
      <c r="N1289" s="74">
        <f>'[8]Marketshare 2018'!$JR$24</f>
        <v>247903865</v>
      </c>
      <c r="O1289" s="77">
        <f t="shared" si="572"/>
        <v>0.21209039213612702</v>
      </c>
      <c r="P1289" s="74">
        <f>'[8]Marketshare 2018'!$JR$77</f>
        <v>3863833.875</v>
      </c>
      <c r="Q1289" s="76">
        <f t="shared" si="573"/>
        <v>0.17317796759643098</v>
      </c>
      <c r="R1289" s="71">
        <f>[5]Data!$W$1284</f>
        <v>1324358.77</v>
      </c>
      <c r="S1289" s="78">
        <f t="shared" si="57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575"/>
        <v>-2.4412509062848753E-2</v>
      </c>
      <c r="Z1289" s="74">
        <f>'[7]From Apr 2023'!$JR$18</f>
        <v>2160654.44</v>
      </c>
      <c r="AA1289" s="76">
        <f t="shared" si="576"/>
        <v>7.5273429318321664E-2</v>
      </c>
    </row>
    <row r="1290" spans="1:27" s="80" customFormat="1" x14ac:dyDescent="0.25">
      <c r="A1290" s="69">
        <v>45130</v>
      </c>
      <c r="B1290" s="58">
        <f t="shared" si="567"/>
        <v>24493488.509019993</v>
      </c>
      <c r="C1290" s="70">
        <f t="shared" si="56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69"/>
        <v>-0.11019820465378649</v>
      </c>
      <c r="H1290" s="73">
        <v>8019</v>
      </c>
      <c r="I1290" s="74">
        <f>'[8]Marketshare 2018'!$JS$13</f>
        <v>2337030494.52</v>
      </c>
      <c r="J1290" s="75">
        <f t="shared" si="570"/>
        <v>-8.9734425767694637E-3</v>
      </c>
      <c r="K1290" s="74">
        <f>'[8]Marketshare 2018'!$JS$67</f>
        <v>9186508.4740200024</v>
      </c>
      <c r="L1290" s="76">
        <f t="shared" si="571"/>
        <v>4.3676073811336619E-2</v>
      </c>
      <c r="M1290" s="74">
        <v>382</v>
      </c>
      <c r="N1290" s="74">
        <f>'[8]Marketshare 2018'!$JS$24</f>
        <v>248761070</v>
      </c>
      <c r="O1290" s="77">
        <f t="shared" si="572"/>
        <v>0.23760147040909652</v>
      </c>
      <c r="P1290" s="74">
        <f>'[8]Marketshare 2018'!$JS$77</f>
        <v>3679467.5249999999</v>
      </c>
      <c r="Q1290" s="76">
        <f t="shared" si="573"/>
        <v>0.16434634446619803</v>
      </c>
      <c r="R1290" s="71">
        <f>[5]Data!$W$1285</f>
        <v>1045475.25</v>
      </c>
      <c r="S1290" s="78">
        <f t="shared" si="57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575"/>
        <v>-5.6103042327027008E-4</v>
      </c>
      <c r="Z1290" s="74">
        <f>'[7]From Apr 2023'!$JS$18</f>
        <v>2116309.17</v>
      </c>
      <c r="AA1290" s="76">
        <f t="shared" si="576"/>
        <v>7.861901445058693E-2</v>
      </c>
    </row>
    <row r="1291" spans="1:27" s="80" customFormat="1" x14ac:dyDescent="0.25">
      <c r="A1291" s="69">
        <v>45137</v>
      </c>
      <c r="B1291" s="58">
        <f t="shared" si="567"/>
        <v>29543564.24196</v>
      </c>
      <c r="C1291" s="70">
        <f t="shared" si="56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69"/>
        <v>0.13861833453889716</v>
      </c>
      <c r="H1291" s="73">
        <v>8019</v>
      </c>
      <c r="I1291" s="74">
        <f>'[8]Marketshare 2018'!$JT$13</f>
        <v>2511968037.5300002</v>
      </c>
      <c r="J1291" s="75">
        <f t="shared" si="570"/>
        <v>6.5225582166295704E-2</v>
      </c>
      <c r="K1291" s="74">
        <f>'[8]Marketshare 2018'!$JT$67</f>
        <v>10297960.941959998</v>
      </c>
      <c r="L1291" s="76">
        <f t="shared" si="571"/>
        <v>4.5550654520473154E-2</v>
      </c>
      <c r="M1291" s="74">
        <v>382</v>
      </c>
      <c r="N1291" s="74">
        <f>'[8]Marketshare 2018'!$JT$24</f>
        <v>253939770</v>
      </c>
      <c r="O1291" s="77">
        <f t="shared" si="572"/>
        <v>0.1075613636939059</v>
      </c>
      <c r="P1291" s="74">
        <f>'[8]Marketshare 2018'!$JT$77</f>
        <v>4899261.1499999994</v>
      </c>
      <c r="Q1291" s="76">
        <f t="shared" si="573"/>
        <v>0.21436671774570795</v>
      </c>
      <c r="R1291" s="71">
        <f>[5]Data!$W$1286</f>
        <v>1566388.6500000001</v>
      </c>
      <c r="S1291" s="78">
        <f t="shared" si="57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575"/>
        <v>0.21850091864986809</v>
      </c>
      <c r="Z1291" s="74">
        <f>'[7]From Apr 2023'!$JT$18</f>
        <v>2646971.98</v>
      </c>
      <c r="AA1291" s="76">
        <f t="shared" si="576"/>
        <v>7.8026175602367534E-2</v>
      </c>
    </row>
    <row r="1292" spans="1:27" s="80" customFormat="1" x14ac:dyDescent="0.25">
      <c r="A1292" s="69">
        <v>45144</v>
      </c>
      <c r="B1292" s="58">
        <f t="shared" si="567"/>
        <v>26292514.367320012</v>
      </c>
      <c r="C1292" s="70">
        <f t="shared" si="56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6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570"/>
        <v>1.3120506167658696E-3</v>
      </c>
      <c r="K1292" s="74">
        <f>'[8]Marketshare 2018'!$JU$67</f>
        <v>9832228.9423200004</v>
      </c>
      <c r="L1292" s="76">
        <f t="shared" si="571"/>
        <v>4.1532518870096499E-2</v>
      </c>
      <c r="M1292" s="74">
        <v>382</v>
      </c>
      <c r="N1292" s="74">
        <f>'[8]Marketshare 2018'!$JU$24</f>
        <v>264834415</v>
      </c>
      <c r="O1292" s="77">
        <f t="shared" si="572"/>
        <v>0.10398950929395223</v>
      </c>
      <c r="P1292" s="74">
        <f>'[8]Marketshare 2018'!$JU$77</f>
        <v>5552123.1749999998</v>
      </c>
      <c r="Q1292" s="76">
        <f t="shared" si="573"/>
        <v>0.2329389762278441</v>
      </c>
      <c r="R1292" s="71">
        <f>[5]Data!$W$1287</f>
        <v>1419580.5300000003</v>
      </c>
      <c r="S1292" s="78">
        <f t="shared" si="57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575"/>
        <v>-3.0808595394860028E-3</v>
      </c>
      <c r="Z1292" s="74">
        <f>'[7]From Apr 2023'!$JU$18</f>
        <v>2696179.47</v>
      </c>
      <c r="AA1292" s="76">
        <f t="shared" si="576"/>
        <v>7.8248694114075354E-2</v>
      </c>
    </row>
    <row r="1293" spans="1:27" s="80" customFormat="1" x14ac:dyDescent="0.25">
      <c r="A1293" s="69">
        <v>45151</v>
      </c>
      <c r="B1293" s="58">
        <f t="shared" si="567"/>
        <v>26353901.122919984</v>
      </c>
      <c r="C1293" s="70">
        <f t="shared" si="56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6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570"/>
        <v>4.2222063992347403E-2</v>
      </c>
      <c r="K1293" s="74">
        <f>'[8]Marketshare 2018'!$JV$67</f>
        <v>9656153.1979200002</v>
      </c>
      <c r="L1293" s="76">
        <f t="shared" si="571"/>
        <v>4.1923652719616712E-2</v>
      </c>
      <c r="M1293" s="74">
        <v>382</v>
      </c>
      <c r="N1293" s="74">
        <f>'[8]Marketshare 2018'!$JV$24</f>
        <v>234342405</v>
      </c>
      <c r="O1293" s="77">
        <f t="shared" si="572"/>
        <v>-6.4567324315579211E-2</v>
      </c>
      <c r="P1293" s="74">
        <f>'[8]Marketshare 2018'!$JV$77</f>
        <v>4656194.7749999994</v>
      </c>
      <c r="Q1293" s="76">
        <f t="shared" si="573"/>
        <v>0.22076882542875667</v>
      </c>
      <c r="R1293" s="71">
        <f>[5]Data!$W$1288</f>
        <v>1238078.03</v>
      </c>
      <c r="S1293" s="78">
        <f t="shared" si="57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575"/>
        <v>-9.5061985229439205E-2</v>
      </c>
      <c r="Z1293" s="74">
        <f>'[7]From Apr 2023'!$JV$18</f>
        <v>2241250.08</v>
      </c>
      <c r="AA1293" s="76">
        <f t="shared" si="576"/>
        <v>7.7993102875998241E-2</v>
      </c>
    </row>
    <row r="1294" spans="1:27" s="80" customFormat="1" x14ac:dyDescent="0.25">
      <c r="A1294" s="69">
        <v>45158</v>
      </c>
      <c r="B1294" s="58">
        <f t="shared" si="567"/>
        <v>22414504.71088003</v>
      </c>
      <c r="C1294" s="70">
        <f t="shared" si="56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6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570"/>
        <v>-0.16115913577530605</v>
      </c>
      <c r="K1294" s="74">
        <f>'[8]Marketshare 2018'!$JW$67</f>
        <v>9250133.5108800009</v>
      </c>
      <c r="L1294" s="76">
        <f t="shared" si="571"/>
        <v>4.4794403702060843E-2</v>
      </c>
      <c r="M1294" s="74">
        <v>382</v>
      </c>
      <c r="N1294" s="74">
        <f>'[8]Marketshare 2018'!$JW$24</f>
        <v>217632085</v>
      </c>
      <c r="O1294" s="77">
        <f t="shared" si="572"/>
        <v>6.9229555338301996E-2</v>
      </c>
      <c r="P1294" s="74">
        <f>'[8]Marketshare 2018'!$JW$77</f>
        <v>4528521.8999999994</v>
      </c>
      <c r="Q1294" s="76">
        <f t="shared" si="573"/>
        <v>0.23120170906785178</v>
      </c>
      <c r="R1294" s="71">
        <f>[5]Data!$W$1289</f>
        <v>1163759.5900000001</v>
      </c>
      <c r="S1294" s="78">
        <f t="shared" si="57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575"/>
        <v>1.4760369553590058E-2</v>
      </c>
      <c r="Z1294" s="74">
        <f>'[7]From Apr 2023'!$JW$18</f>
        <v>2027352.0199999998</v>
      </c>
      <c r="AA1294" s="76">
        <f t="shared" si="576"/>
        <v>7.4859297600308572E-2</v>
      </c>
    </row>
    <row r="1295" spans="1:27" s="80" customFormat="1" x14ac:dyDescent="0.25">
      <c r="A1295" s="69">
        <v>45165</v>
      </c>
      <c r="B1295" s="58">
        <f t="shared" ref="B1295:B1358" si="577">+K1295+P1295+R1295+U1295+V1295+Z1295</f>
        <v>22164137.775160011</v>
      </c>
      <c r="C1295" s="70">
        <f t="shared" ref="C1295:C1358" si="578">(B1295/B1242)-1</f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ref="G1295:G1358" si="579">(E1295/E1242)-1</f>
        <v>-8.8827773912437902E-2</v>
      </c>
      <c r="H1295" s="73">
        <v>8019</v>
      </c>
      <c r="I1295" s="74">
        <f>'[8]Marketshare 2018'!$JX$13</f>
        <v>2437873257.6199999</v>
      </c>
      <c r="J1295" s="75">
        <f t="shared" ref="J1295:J1358" si="580">(I1295/I1242)-1</f>
        <v>3.0104608445836067E-2</v>
      </c>
      <c r="K1295" s="74">
        <f>'[8]Marketshare 2018'!$JX$67</f>
        <v>8996298.2301599998</v>
      </c>
      <c r="L1295" s="76">
        <f t="shared" ref="L1295:L1358" si="581">(K1295/0.09)/I1295</f>
        <v>4.1002488095540267E-2</v>
      </c>
      <c r="M1295" s="74">
        <v>382</v>
      </c>
      <c r="N1295" s="74">
        <f>'[8]Marketshare 2018'!$JX$24</f>
        <v>241431525</v>
      </c>
      <c r="O1295" s="77">
        <f t="shared" ref="O1295:O1358" si="582">(N1295/N1242)-1</f>
        <v>9.2879207915413931E-2</v>
      </c>
      <c r="P1295" s="74">
        <f>'[8]Marketshare 2018'!$JX$77</f>
        <v>2683603.5749999997</v>
      </c>
      <c r="Q1295" s="76">
        <f t="shared" ref="Q1295:Q1358" si="583">(P1295/0.09)/N1295</f>
        <v>0.12350424204129927</v>
      </c>
      <c r="R1295" s="71">
        <f>[5]Data!$W$1290</f>
        <v>1423353.38</v>
      </c>
      <c r="S1295" s="78">
        <f t="shared" ref="S1295:S1358" si="584">(R1295/R1242)-1</f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ref="Y1295:Y1358" si="585">(X1295/X1242)-1</f>
        <v>0.13352783428079551</v>
      </c>
      <c r="Z1295" s="74">
        <f>'[7]From Apr 2023'!$JX$18</f>
        <v>2364116.6199999996</v>
      </c>
      <c r="AA1295" s="76">
        <f t="shared" ref="AA1295:AA1358" si="586">(Z1295/0.15)/X1295</f>
        <v>7.8602702497947943E-2</v>
      </c>
    </row>
    <row r="1296" spans="1:27" s="80" customFormat="1" x14ac:dyDescent="0.25">
      <c r="A1296" s="69">
        <v>45172</v>
      </c>
      <c r="B1296" s="58">
        <f t="shared" si="577"/>
        <v>25622124.599359989</v>
      </c>
      <c r="C1296" s="70">
        <f t="shared" si="578"/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si="579"/>
        <v>2.0860371151558699E-3</v>
      </c>
      <c r="H1296" s="73">
        <v>8019</v>
      </c>
      <c r="I1296" s="74">
        <f>'[8]Marketshare 2018'!$JY$13</f>
        <v>2299940766.8899999</v>
      </c>
      <c r="J1296" s="75">
        <f t="shared" si="580"/>
        <v>-3.2134634619004121E-2</v>
      </c>
      <c r="K1296" s="74">
        <f>'[8]Marketshare 2018'!$JY$67</f>
        <v>9448472.5293600019</v>
      </c>
      <c r="L1296" s="76">
        <f t="shared" si="581"/>
        <v>4.5645970372514853E-2</v>
      </c>
      <c r="M1296" s="74">
        <v>382</v>
      </c>
      <c r="N1296" s="74">
        <f>'[8]Marketshare 2018'!$JY$24</f>
        <v>248910150</v>
      </c>
      <c r="O1296" s="77">
        <f t="shared" si="582"/>
        <v>3.5913045617061767E-2</v>
      </c>
      <c r="P1296" s="74">
        <f>'[8]Marketshare 2018'!$JY$77</f>
        <v>5486562</v>
      </c>
      <c r="Q1296" s="76">
        <f t="shared" si="583"/>
        <v>0.24491488193631317</v>
      </c>
      <c r="R1296" s="71">
        <f>[5]Data!$W$1291</f>
        <v>1387857.33</v>
      </c>
      <c r="S1296" s="78">
        <f t="shared" si="584"/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585"/>
        <v>0.10328743398585027</v>
      </c>
      <c r="Z1296" s="74">
        <f>'[7]From Apr 2023'!$JY$18</f>
        <v>2562541.92</v>
      </c>
      <c r="AA1296" s="76">
        <f t="shared" si="586"/>
        <v>7.5307824585443175E-2</v>
      </c>
    </row>
    <row r="1297" spans="1:27" s="80" customFormat="1" x14ac:dyDescent="0.25">
      <c r="A1297" s="69">
        <v>45179</v>
      </c>
      <c r="B1297" s="58">
        <f t="shared" si="577"/>
        <v>24833580.036460005</v>
      </c>
      <c r="C1297" s="70">
        <f t="shared" si="578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579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580"/>
        <v>-8.1703915143748196E-2</v>
      </c>
      <c r="K1297" s="74">
        <f>'[8]Marketshare 2018'!$JZ$67</f>
        <v>8715814.4514600001</v>
      </c>
      <c r="L1297" s="76">
        <f t="shared" si="581"/>
        <v>4.3613630284332329E-2</v>
      </c>
      <c r="M1297" s="74">
        <v>382</v>
      </c>
      <c r="N1297" s="74">
        <f>'[8]Marketshare 2018'!$JZ$24</f>
        <v>209190390</v>
      </c>
      <c r="O1297" s="77">
        <f t="shared" si="582"/>
        <v>-0.1009427641263122</v>
      </c>
      <c r="P1297" s="74">
        <f>'[8]Marketshare 2018'!$JZ$77</f>
        <v>3817395.6749999998</v>
      </c>
      <c r="Q1297" s="76">
        <f t="shared" si="583"/>
        <v>0.20276030605421214</v>
      </c>
      <c r="R1297" s="71">
        <f>[5]Data!$W$1292</f>
        <v>1254267.3999999999</v>
      </c>
      <c r="S1297" s="78">
        <f t="shared" si="584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585"/>
        <v>-0.1152396907887302</v>
      </c>
      <c r="Z1297" s="74">
        <f>'[7]From Apr 2023'!$JZ$18</f>
        <v>2281238.79</v>
      </c>
      <c r="AA1297" s="76">
        <f t="shared" si="586"/>
        <v>7.6776144070151722E-2</v>
      </c>
    </row>
    <row r="1298" spans="1:27" s="80" customFormat="1" x14ac:dyDescent="0.25">
      <c r="A1298" s="69">
        <v>45186</v>
      </c>
      <c r="B1298" s="58">
        <f t="shared" si="577"/>
        <v>20132473.366719998</v>
      </c>
      <c r="C1298" s="70">
        <f t="shared" si="578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579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580"/>
        <v>-4.3981511003012286E-2</v>
      </c>
      <c r="K1298" s="74">
        <f>'[8]Marketshare 2018'!$KA$67</f>
        <v>8438916.5917199999</v>
      </c>
      <c r="L1298" s="76">
        <f t="shared" si="581"/>
        <v>4.36540921115579E-2</v>
      </c>
      <c r="M1298" s="74">
        <v>382</v>
      </c>
      <c r="N1298" s="74">
        <f>'[8]Marketshare 2018'!$KA$24</f>
        <v>218086165</v>
      </c>
      <c r="O1298" s="77">
        <f t="shared" si="582"/>
        <v>-4.515746017400557E-2</v>
      </c>
      <c r="P1298" s="74">
        <f>'[8]Marketshare 2018'!$KA$77</f>
        <v>2705635.5749999997</v>
      </c>
      <c r="Q1298" s="76">
        <f t="shared" si="583"/>
        <v>0.1378474306244965</v>
      </c>
      <c r="R1298" s="71">
        <f>[5]Data!$W$1293</f>
        <v>991568.37000000011</v>
      </c>
      <c r="S1298" s="78">
        <f t="shared" si="584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si="585"/>
        <v>-5.7027774228264216E-2</v>
      </c>
      <c r="Z1298" s="74">
        <f>'[7]From Apr 2023'!$KA$18</f>
        <v>2075692.42</v>
      </c>
      <c r="AA1298" s="76">
        <f t="shared" si="586"/>
        <v>7.7355335971458009E-2</v>
      </c>
    </row>
    <row r="1299" spans="1:27" s="80" customFormat="1" x14ac:dyDescent="0.25">
      <c r="A1299" s="69">
        <v>45193</v>
      </c>
      <c r="B1299" s="58">
        <f t="shared" si="577"/>
        <v>22596819.204319995</v>
      </c>
      <c r="C1299" s="70">
        <f t="shared" si="578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579"/>
        <v>-0.13606955761045592</v>
      </c>
      <c r="H1299" s="73">
        <v>8019</v>
      </c>
      <c r="I1299" s="74">
        <f>'[8]Marketshare 2018'!$KB$13</f>
        <v>2427679995.6500001</v>
      </c>
      <c r="J1299" s="75">
        <f t="shared" si="580"/>
        <v>7.5536525673281396E-2</v>
      </c>
      <c r="K1299" s="74">
        <f>'[8]Marketshare 2018'!$KB$67</f>
        <v>8838835.0243200008</v>
      </c>
      <c r="L1299" s="76">
        <f t="shared" si="581"/>
        <v>4.0453963547079821E-2</v>
      </c>
      <c r="M1299" s="74">
        <v>382</v>
      </c>
      <c r="N1299" s="74">
        <f>'[8]Marketshare 2018'!$KB$24</f>
        <v>247304396</v>
      </c>
      <c r="O1299" s="77">
        <f t="shared" si="582"/>
        <v>-3.7990071923789115E-3</v>
      </c>
      <c r="P1299" s="74">
        <f>'[8]Marketshare 2018'!$KB$77</f>
        <v>4249650.6899999995</v>
      </c>
      <c r="Q1299" s="76">
        <f t="shared" si="583"/>
        <v>0.19093207303925155</v>
      </c>
      <c r="R1299" s="71">
        <f>[5]Data!$W$1294</f>
        <v>1236436.8899999997</v>
      </c>
      <c r="S1299" s="78">
        <f t="shared" si="584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585"/>
        <v>-5.6949298095080869E-2</v>
      </c>
      <c r="Z1299" s="74">
        <f>'[7]From Apr 2023'!$KB$18</f>
        <v>2198022.86</v>
      </c>
      <c r="AA1299" s="76">
        <f t="shared" si="586"/>
        <v>9.1667274382471131E-2</v>
      </c>
    </row>
    <row r="1300" spans="1:27" s="80" customFormat="1" x14ac:dyDescent="0.25">
      <c r="A1300" s="69">
        <v>45200</v>
      </c>
      <c r="B1300" s="58">
        <f t="shared" si="577"/>
        <v>28847182.198580008</v>
      </c>
      <c r="C1300" s="70">
        <f t="shared" si="578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579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580"/>
        <v>0.15555930085107228</v>
      </c>
      <c r="K1300" s="74">
        <f>'[8]Marketshare 2018'!$KC$67</f>
        <v>11265844.20858</v>
      </c>
      <c r="L1300" s="76">
        <f t="shared" si="581"/>
        <v>4.7043864582874573E-2</v>
      </c>
      <c r="M1300" s="74">
        <v>382</v>
      </c>
      <c r="N1300" s="74">
        <f>'[8]Marketshare 2018'!$KC$24</f>
        <v>234006300</v>
      </c>
      <c r="O1300" s="77">
        <f t="shared" si="582"/>
        <v>-9.412799963549312E-2</v>
      </c>
      <c r="P1300" s="74">
        <f>'[8]Marketshare 2018'!$KC$77</f>
        <v>3839085.4499999997</v>
      </c>
      <c r="Q1300" s="76">
        <f t="shared" si="583"/>
        <v>0.18228784866048478</v>
      </c>
      <c r="R1300" s="71">
        <f>[5]Data!$W$1295</f>
        <v>1433026.21</v>
      </c>
      <c r="S1300" s="78">
        <f t="shared" si="584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585"/>
        <v>0.2279528419025747</v>
      </c>
      <c r="Z1300" s="74">
        <f>'[7]From Apr 2023'!$KC$18</f>
        <v>2588293.66</v>
      </c>
      <c r="AA1300" s="76">
        <f t="shared" si="586"/>
        <v>7.805213496253377E-2</v>
      </c>
    </row>
    <row r="1301" spans="1:27" s="80" customFormat="1" x14ac:dyDescent="0.25">
      <c r="A1301" s="69">
        <v>45207</v>
      </c>
      <c r="B1301" s="58">
        <f t="shared" si="577"/>
        <v>23741565.198779989</v>
      </c>
      <c r="C1301" s="70">
        <f t="shared" si="578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579"/>
        <v>-0.19972026029147094</v>
      </c>
      <c r="H1301" s="73">
        <v>8019</v>
      </c>
      <c r="I1301" s="74">
        <f>'[8]Marketshare 2018'!$KD$13</f>
        <v>2323484333.9899998</v>
      </c>
      <c r="J1301" s="75">
        <f t="shared" si="580"/>
        <v>-7.9701967531819129E-2</v>
      </c>
      <c r="K1301" s="74">
        <f>'[8]Marketshare 2018'!$KD$67</f>
        <v>9445830.5737799983</v>
      </c>
      <c r="L1301" s="76">
        <f t="shared" si="581"/>
        <v>4.5170811572363155E-2</v>
      </c>
      <c r="M1301" s="74">
        <v>382</v>
      </c>
      <c r="N1301" s="74">
        <f>'[8]Marketshare 2018'!$KD$24</f>
        <v>226952404</v>
      </c>
      <c r="O1301" s="77">
        <f t="shared" si="582"/>
        <v>-0.3003679125642712</v>
      </c>
      <c r="P1301" s="74">
        <f>'[8]Marketshare 2018'!$KD$77</f>
        <v>3595275.1349999998</v>
      </c>
      <c r="Q1301" s="76">
        <f t="shared" si="583"/>
        <v>0.17601708902805893</v>
      </c>
      <c r="R1301" s="71">
        <f>[5]Data!$W$1296</f>
        <v>1247858.95</v>
      </c>
      <c r="S1301" s="78">
        <f t="shared" si="584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585"/>
        <v>-7.592696596955717E-3</v>
      </c>
      <c r="Z1301" s="74">
        <f>'[7]From Apr 2023'!$KD$18</f>
        <v>2449718.31</v>
      </c>
      <c r="AA1301" s="76">
        <f t="shared" si="586"/>
        <v>7.6940593585080513E-2</v>
      </c>
    </row>
    <row r="1302" spans="1:27" s="80" customFormat="1" x14ac:dyDescent="0.25">
      <c r="A1302" s="69">
        <v>45214</v>
      </c>
      <c r="B1302" s="58">
        <f t="shared" si="577"/>
        <v>24876586.747240007</v>
      </c>
      <c r="C1302" s="70">
        <f t="shared" si="578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579"/>
        <v>2.1665043276698936E-2</v>
      </c>
      <c r="H1302" s="73">
        <v>8019</v>
      </c>
      <c r="I1302" s="74">
        <f>'[8]Marketshare 2018'!$KE$13</f>
        <v>2212040083.9200001</v>
      </c>
      <c r="J1302" s="75">
        <f t="shared" si="580"/>
        <v>-5.6817329090550484E-2</v>
      </c>
      <c r="K1302" s="74">
        <f>'[8]Marketshare 2018'!$KE$67</f>
        <v>8121881.4422399988</v>
      </c>
      <c r="L1302" s="76">
        <f t="shared" si="581"/>
        <v>4.0796334475132277E-2</v>
      </c>
      <c r="M1302" s="74">
        <v>382</v>
      </c>
      <c r="N1302" s="74">
        <f>'[8]Marketshare 2018'!$KE$24</f>
        <v>224355325</v>
      </c>
      <c r="O1302" s="77">
        <f t="shared" si="582"/>
        <v>4.6437206321231939E-2</v>
      </c>
      <c r="P1302" s="74">
        <f>'[8]Marketshare 2018'!$KE$77</f>
        <v>5741976.8250000002</v>
      </c>
      <c r="Q1302" s="76">
        <f t="shared" si="583"/>
        <v>0.28436919203945799</v>
      </c>
      <c r="R1302" s="71">
        <f>[5]Data!$W$1297</f>
        <v>1198465.43</v>
      </c>
      <c r="S1302" s="78">
        <f t="shared" si="584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585"/>
        <v>-7.71038369213084E-2</v>
      </c>
      <c r="Z1302" s="74">
        <f>'[7]From Apr 2023'!$KE$18</f>
        <v>2143366.73</v>
      </c>
      <c r="AA1302" s="76">
        <f t="shared" si="586"/>
        <v>7.8149350573280874E-2</v>
      </c>
    </row>
    <row r="1303" spans="1:27" s="80" customFormat="1" x14ac:dyDescent="0.25">
      <c r="A1303" s="69">
        <v>45221</v>
      </c>
      <c r="B1303" s="58">
        <f t="shared" si="577"/>
        <v>16674767.906299982</v>
      </c>
      <c r="C1303" s="70">
        <f t="shared" si="578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579"/>
        <v>-0.15937999395884117</v>
      </c>
      <c r="H1303" s="73">
        <v>8019</v>
      </c>
      <c r="I1303" s="74">
        <f>'[8]Marketshare 2018'!$KF$13</f>
        <v>2001788968.8999999</v>
      </c>
      <c r="J1303" s="75">
        <f t="shared" si="580"/>
        <v>-0.11553784816131263</v>
      </c>
      <c r="K1303" s="74">
        <f>'[8]Marketshare 2018'!$KF$67</f>
        <v>7588667.2563000005</v>
      </c>
      <c r="L1303" s="76">
        <f t="shared" si="581"/>
        <v>4.2121585431821894E-2</v>
      </c>
      <c r="M1303" s="74">
        <v>382</v>
      </c>
      <c r="N1303" s="74">
        <f>'[8]Marketshare 2018'!$KF$24</f>
        <v>222106105</v>
      </c>
      <c r="O1303" s="77">
        <f t="shared" si="582"/>
        <v>5.3637922939676175E-2</v>
      </c>
      <c r="P1303" s="74">
        <f>'[8]Marketshare 2018'!$KF$77</f>
        <v>2727407.6999999997</v>
      </c>
      <c r="Q1303" s="76">
        <f t="shared" si="583"/>
        <v>0.13644167952970043</v>
      </c>
      <c r="R1303" s="71">
        <f>[5]Data!$W$1298</f>
        <v>1036364.2999999998</v>
      </c>
      <c r="S1303" s="78">
        <f t="shared" si="584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585"/>
        <v>0.14872213822554703</v>
      </c>
      <c r="Z1303" s="74">
        <f>'[7]From Apr 2023'!$KF$18</f>
        <v>1977866.3399999999</v>
      </c>
      <c r="AA1303" s="76">
        <f t="shared" si="586"/>
        <v>7.6809891885507631E-2</v>
      </c>
    </row>
    <row r="1304" spans="1:27" s="80" customFormat="1" x14ac:dyDescent="0.25">
      <c r="A1304" s="69">
        <v>45228</v>
      </c>
      <c r="B1304" s="58">
        <f t="shared" si="577"/>
        <v>20654516.463000018</v>
      </c>
      <c r="C1304" s="70">
        <f t="shared" si="578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579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580"/>
        <v>6.9655784597471904E-2</v>
      </c>
      <c r="K1304" s="74">
        <f>'[8]Marketshare 2018'!$KG$67</f>
        <v>8753505.0480000004</v>
      </c>
      <c r="L1304" s="76">
        <f t="shared" si="581"/>
        <v>4.0612888646153894E-2</v>
      </c>
      <c r="M1304" s="74">
        <v>382</v>
      </c>
      <c r="N1304" s="74">
        <f>'[8]Marketshare 2018'!$KG$24</f>
        <v>246863110</v>
      </c>
      <c r="O1304" s="77">
        <f t="shared" si="582"/>
        <v>0.17253155021741495</v>
      </c>
      <c r="P1304" s="74">
        <f>'[8]Marketshare 2018'!$KG$77</f>
        <v>3683444.085</v>
      </c>
      <c r="Q1304" s="76">
        <f t="shared" si="583"/>
        <v>0.16578887181644922</v>
      </c>
      <c r="R1304" s="71">
        <f>[5]Data!$W$1299</f>
        <v>1238180.46</v>
      </c>
      <c r="S1304" s="78">
        <f t="shared" si="584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585"/>
        <v>0.26842802906394758</v>
      </c>
      <c r="Z1304" s="74">
        <f>'[7]From Apr 2023'!$KG$18</f>
        <v>2435697.8000000003</v>
      </c>
      <c r="AA1304" s="76">
        <f t="shared" si="586"/>
        <v>7.6272305900611376E-2</v>
      </c>
    </row>
    <row r="1305" spans="1:27" s="80" customFormat="1" x14ac:dyDescent="0.25">
      <c r="A1305" s="69">
        <v>45235</v>
      </c>
      <c r="B1305" s="58">
        <f t="shared" si="577"/>
        <v>24724406.776399996</v>
      </c>
      <c r="C1305" s="70">
        <f t="shared" si="578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579"/>
        <v>7.3255396512866167E-2</v>
      </c>
      <c r="H1305" s="73">
        <v>8019</v>
      </c>
      <c r="I1305" s="74">
        <f>'[8]Marketshare 2018'!$KH$13</f>
        <v>2518984320.6900001</v>
      </c>
      <c r="J1305" s="75">
        <f t="shared" si="580"/>
        <v>-4.0515089319098418E-2</v>
      </c>
      <c r="K1305" s="74">
        <f>'[8]Marketshare 2018'!$KH$67</f>
        <v>10973548.031399999</v>
      </c>
      <c r="L1305" s="76">
        <f t="shared" si="581"/>
        <v>4.8403759586165822E-2</v>
      </c>
      <c r="M1305" s="74">
        <v>382</v>
      </c>
      <c r="N1305" s="74">
        <f>'[8]Marketshare 2018'!$KH$24</f>
        <v>252240575</v>
      </c>
      <c r="O1305" s="77">
        <f t="shared" si="582"/>
        <v>4.7056671833930475E-2</v>
      </c>
      <c r="P1305" s="74">
        <f>'[8]Marketshare 2018'!$KH$77</f>
        <v>4288071.375</v>
      </c>
      <c r="Q1305" s="76">
        <f t="shared" si="583"/>
        <v>0.18888807837517815</v>
      </c>
      <c r="R1305" s="71">
        <f>[5]Data!$W$1300</f>
        <v>1559245.6399999997</v>
      </c>
      <c r="S1305" s="78">
        <f t="shared" si="584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585"/>
        <v>4.0875112637268174E-2</v>
      </c>
      <c r="Z1305" s="74">
        <f>'[7]From Apr 2023'!$KH$18</f>
        <v>2233923.2399999998</v>
      </c>
      <c r="AA1305" s="76">
        <f t="shared" si="586"/>
        <v>6.5607527306541957E-2</v>
      </c>
    </row>
    <row r="1306" spans="1:27" s="80" customFormat="1" x14ac:dyDescent="0.25">
      <c r="A1306" s="69">
        <v>45242</v>
      </c>
      <c r="B1306" s="58">
        <f t="shared" si="577"/>
        <v>21424085.448259998</v>
      </c>
      <c r="C1306" s="70">
        <f t="shared" si="578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579"/>
        <v>-0.1057432551317854</v>
      </c>
      <c r="H1306" s="73">
        <v>8019</v>
      </c>
      <c r="I1306" s="74">
        <f>'[8]Marketshare 2018'!$KI$13</f>
        <v>2227631268.9200001</v>
      </c>
      <c r="J1306" s="75">
        <f t="shared" si="580"/>
        <v>-0.15949468352664209</v>
      </c>
      <c r="K1306" s="74">
        <f>'[8]Marketshare 2018'!$KI$67</f>
        <v>8701824.1782600004</v>
      </c>
      <c r="L1306" s="76">
        <f t="shared" si="581"/>
        <v>4.3403473753928654E-2</v>
      </c>
      <c r="M1306" s="74">
        <v>382</v>
      </c>
      <c r="N1306" s="74">
        <f>'[8]Marketshare 2018'!$KI$24</f>
        <v>218406840</v>
      </c>
      <c r="O1306" s="77">
        <f t="shared" si="582"/>
        <v>-0.17485279432506917</v>
      </c>
      <c r="P1306" s="74">
        <f>'[8]Marketshare 2018'!$KI$77</f>
        <v>4188307.5</v>
      </c>
      <c r="Q1306" s="76">
        <f t="shared" si="583"/>
        <v>0.21307368395605192</v>
      </c>
      <c r="R1306" s="71">
        <f>[5]Data!$W$1301</f>
        <v>1138141.81</v>
      </c>
      <c r="S1306" s="78">
        <f t="shared" si="584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585"/>
        <v>-0.13926324345522989</v>
      </c>
      <c r="Z1306" s="74">
        <f>'[7]From Apr 2023'!$KI$18</f>
        <v>2155452.4699999997</v>
      </c>
      <c r="AA1306" s="76">
        <f t="shared" si="586"/>
        <v>7.5239583451678804E-2</v>
      </c>
    </row>
    <row r="1307" spans="1:27" s="80" customFormat="1" x14ac:dyDescent="0.25">
      <c r="A1307" s="69">
        <v>45249</v>
      </c>
      <c r="B1307" s="58">
        <f t="shared" si="577"/>
        <v>21369657.70965999</v>
      </c>
      <c r="C1307" s="70">
        <f t="shared" si="578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579"/>
        <v>-0.12468373883787864</v>
      </c>
      <c r="H1307" s="73">
        <v>8019</v>
      </c>
      <c r="I1307" s="74">
        <f>'[8]Marketshare 2018'!$KJ$13</f>
        <v>2104273690.3499999</v>
      </c>
      <c r="J1307" s="75">
        <f t="shared" si="580"/>
        <v>-9.2364857382250531E-2</v>
      </c>
      <c r="K1307" s="74">
        <f>'[8]Marketshare 2018'!$KJ$67</f>
        <v>8392100.5146599989</v>
      </c>
      <c r="L1307" s="76">
        <f t="shared" si="581"/>
        <v>4.4312468336041702E-2</v>
      </c>
      <c r="M1307" s="74">
        <v>382</v>
      </c>
      <c r="N1307" s="74">
        <f>'[8]Marketshare 2018'!$KJ$24</f>
        <v>239392085</v>
      </c>
      <c r="O1307" s="77">
        <f t="shared" si="582"/>
        <v>-0.125333016533141</v>
      </c>
      <c r="P1307" s="74">
        <f>'[8]Marketshare 2018'!$KJ$77</f>
        <v>3324063.8249999997</v>
      </c>
      <c r="Q1307" s="76">
        <f t="shared" si="583"/>
        <v>0.15428263845899501</v>
      </c>
      <c r="R1307" s="71">
        <f>[5]Data!$W$1302</f>
        <v>1069805.1200000001</v>
      </c>
      <c r="S1307" s="78">
        <f t="shared" si="584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585"/>
        <v>-3.9784943046703991E-2</v>
      </c>
      <c r="Z1307" s="74">
        <f>'[7]From Apr 2023'!$KJ$18</f>
        <v>2096174.55</v>
      </c>
      <c r="AA1307" s="76">
        <f t="shared" si="586"/>
        <v>7.7852584749544179E-2</v>
      </c>
    </row>
    <row r="1308" spans="1:27" s="80" customFormat="1" x14ac:dyDescent="0.25">
      <c r="A1308" s="69">
        <v>45256</v>
      </c>
      <c r="B1308" s="58">
        <f t="shared" si="577"/>
        <v>25265141.578260012</v>
      </c>
      <c r="C1308" s="70">
        <f t="shared" si="578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579"/>
        <v>3.782327813300923E-2</v>
      </c>
      <c r="H1308" s="73">
        <v>8019</v>
      </c>
      <c r="I1308" s="74">
        <f>'[8]Marketshare 2018'!$KK$13</f>
        <v>2401476764.8599997</v>
      </c>
      <c r="J1308" s="75">
        <f t="shared" si="580"/>
        <v>2.7182128988886944E-2</v>
      </c>
      <c r="K1308" s="74">
        <f>'[8]Marketshare 2018'!$KK$67</f>
        <v>9417181.4832600001</v>
      </c>
      <c r="L1308" s="76">
        <f t="shared" si="581"/>
        <v>4.3571252216591819E-2</v>
      </c>
      <c r="M1308" s="74">
        <v>382</v>
      </c>
      <c r="N1308" s="74">
        <f>'[8]Marketshare 2018'!$KK$24</f>
        <v>256335210</v>
      </c>
      <c r="O1308" s="77">
        <f t="shared" si="582"/>
        <v>-3.07377467982487E-2</v>
      </c>
      <c r="P1308" s="74">
        <f>'[8]Marketshare 2018'!$KK$77</f>
        <v>5189254.4249999998</v>
      </c>
      <c r="Q1308" s="76">
        <f t="shared" si="583"/>
        <v>0.22493352551918247</v>
      </c>
      <c r="R1308" s="71">
        <f>[5]Data!$W$1303</f>
        <v>1313624.6099999999</v>
      </c>
      <c r="S1308" s="78">
        <f t="shared" si="584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585"/>
        <v>8.8722663866681151E-2</v>
      </c>
      <c r="Z1308" s="74">
        <f>'[7]From Apr 2023'!$KK$18</f>
        <v>2306438.8200000003</v>
      </c>
      <c r="AA1308" s="76">
        <f t="shared" si="586"/>
        <v>7.8858361515531827E-2</v>
      </c>
    </row>
    <row r="1309" spans="1:27" s="80" customFormat="1" x14ac:dyDescent="0.25">
      <c r="A1309" s="69">
        <v>45263</v>
      </c>
      <c r="B1309" s="58">
        <f t="shared" si="577"/>
        <v>25464985.562939979</v>
      </c>
      <c r="C1309" s="70">
        <f t="shared" si="578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579"/>
        <v>2.639838877701628E-2</v>
      </c>
      <c r="H1309" s="73">
        <v>8019</v>
      </c>
      <c r="I1309" s="74">
        <f>'[8]Marketshare 2018'!$KL$13</f>
        <v>2511280933.8399997</v>
      </c>
      <c r="J1309" s="75">
        <f t="shared" si="580"/>
        <v>3.5802697998412958E-2</v>
      </c>
      <c r="K1309" s="74">
        <f>'[8]Marketshare 2018'!$KL$67</f>
        <v>10330487.312940001</v>
      </c>
      <c r="L1309" s="76">
        <f t="shared" si="581"/>
        <v>4.570702975492473E-2</v>
      </c>
      <c r="M1309" s="74">
        <v>382</v>
      </c>
      <c r="N1309" s="74">
        <f>'[8]Marketshare 2018'!$KL$24</f>
        <v>242121530</v>
      </c>
      <c r="O1309" s="77">
        <f t="shared" si="582"/>
        <v>5.8853159331837768E-2</v>
      </c>
      <c r="P1309" s="74">
        <f>'[8]Marketshare 2018'!$KL$77</f>
        <v>3989136.5999999996</v>
      </c>
      <c r="Q1309" s="76">
        <f t="shared" si="583"/>
        <v>0.18306401747915602</v>
      </c>
      <c r="R1309" s="71">
        <f>[5]Data!$W$1304</f>
        <v>1529201.23</v>
      </c>
      <c r="S1309" s="78">
        <f t="shared" si="584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585"/>
        <v>0.16923794566056771</v>
      </c>
      <c r="Z1309" s="74">
        <f>'[7]From Apr 2023'!$KL$18</f>
        <v>2683529.61</v>
      </c>
      <c r="AA1309" s="76">
        <f t="shared" si="586"/>
        <v>7.4350698676927618E-2</v>
      </c>
    </row>
    <row r="1310" spans="1:27" s="80" customFormat="1" x14ac:dyDescent="0.25">
      <c r="A1310" s="69">
        <v>45270</v>
      </c>
      <c r="B1310" s="58">
        <f t="shared" si="577"/>
        <v>24683498.292680014</v>
      </c>
      <c r="C1310" s="70">
        <f t="shared" si="578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579"/>
        <v>4.2932911901645943E-2</v>
      </c>
      <c r="H1310" s="73">
        <v>8019</v>
      </c>
      <c r="I1310" s="74">
        <f>'[8]Marketshare 2018'!$KM$13</f>
        <v>2490232848.6199999</v>
      </c>
      <c r="J1310" s="75">
        <f t="shared" si="580"/>
        <v>2.5300000765530406E-2</v>
      </c>
      <c r="K1310" s="74">
        <f>'[8]Marketshare 2018'!$KM$67</f>
        <v>9368735.3276799992</v>
      </c>
      <c r="L1310" s="76">
        <f t="shared" si="581"/>
        <v>4.1802138805666862E-2</v>
      </c>
      <c r="M1310" s="74">
        <v>382</v>
      </c>
      <c r="N1310" s="74">
        <f>'[8]Marketshare 2018'!$KM$24</f>
        <v>243893820</v>
      </c>
      <c r="O1310" s="77">
        <f t="shared" si="582"/>
        <v>5.6568778511211892E-2</v>
      </c>
      <c r="P1310" s="74">
        <f>'[8]Marketshare 2018'!$KM$77</f>
        <v>3959247.375</v>
      </c>
      <c r="Q1310" s="76">
        <f t="shared" si="583"/>
        <v>0.18037208773883651</v>
      </c>
      <c r="R1310" s="71">
        <f>[5]Data!$W$1305</f>
        <v>1316696.73</v>
      </c>
      <c r="S1310" s="78">
        <f t="shared" si="584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585"/>
        <v>-5.7073309609953604E-2</v>
      </c>
      <c r="Z1310" s="74">
        <f>'[7]From Apr 2023'!$KM$18</f>
        <v>2638541.69</v>
      </c>
      <c r="AA1310" s="76">
        <f t="shared" si="586"/>
        <v>7.8796872125495493E-2</v>
      </c>
    </row>
    <row r="1311" spans="1:27" s="80" customFormat="1" x14ac:dyDescent="0.25">
      <c r="A1311" s="69">
        <v>45277</v>
      </c>
      <c r="B1311" s="58">
        <f t="shared" si="577"/>
        <v>28741066.897039995</v>
      </c>
      <c r="C1311" s="70">
        <f t="shared" si="578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579"/>
        <v>2.6735654964463507E-2</v>
      </c>
      <c r="H1311" s="73">
        <v>8019</v>
      </c>
      <c r="I1311" s="74">
        <f>'[8]Marketshare 2018'!$KN$13</f>
        <v>2554720021.21</v>
      </c>
      <c r="J1311" s="75">
        <f t="shared" si="580"/>
        <v>5.6065640608293776E-2</v>
      </c>
      <c r="K1311" s="74">
        <f>'[8]Marketshare 2018'!$KN$67</f>
        <v>11101344.242039999</v>
      </c>
      <c r="L1311" s="76">
        <f t="shared" si="581"/>
        <v>4.828249997335448E-2</v>
      </c>
      <c r="M1311" s="74">
        <v>382</v>
      </c>
      <c r="N1311" s="74">
        <f>'[8]Marketshare 2018'!$KN$24</f>
        <v>256660145</v>
      </c>
      <c r="O1311" s="77">
        <f t="shared" si="582"/>
        <v>6.2226528349670351E-2</v>
      </c>
      <c r="P1311" s="74">
        <f>'[8]Marketshare 2018'!$KN$77</f>
        <v>5070251.4749999996</v>
      </c>
      <c r="Q1311" s="76">
        <f t="shared" si="583"/>
        <v>0.21949698306295276</v>
      </c>
      <c r="R1311" s="71">
        <f>[5]Data!$W$1306</f>
        <v>1490198.06</v>
      </c>
      <c r="S1311" s="78">
        <f t="shared" si="584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585"/>
        <v>0.13871666233481106</v>
      </c>
      <c r="Z1311" s="74">
        <f>'[7]From Apr 2023'!$KN$18</f>
        <v>2800584.45</v>
      </c>
      <c r="AA1311" s="76">
        <f t="shared" si="586"/>
        <v>7.8311379345704868E-2</v>
      </c>
    </row>
    <row r="1312" spans="1:27" s="80" customFormat="1" x14ac:dyDescent="0.25">
      <c r="A1312" s="69">
        <v>45284</v>
      </c>
      <c r="B1312" s="58">
        <f t="shared" si="577"/>
        <v>30194297.734459989</v>
      </c>
      <c r="C1312" s="70">
        <f t="shared" si="578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579"/>
        <v>8.1323531170941266E-2</v>
      </c>
      <c r="H1312" s="73">
        <v>8019</v>
      </c>
      <c r="I1312" s="74">
        <f>'[8]Marketshare 2018'!$KO$13</f>
        <v>2506359508.54</v>
      </c>
      <c r="J1312" s="75">
        <f t="shared" si="580"/>
        <v>-4.7433172475936591E-2</v>
      </c>
      <c r="K1312" s="74">
        <f>'[8]Marketshare 2018'!$KO$67</f>
        <v>10651612.364460001</v>
      </c>
      <c r="L1312" s="76">
        <f t="shared" si="581"/>
        <v>4.7220380033565802E-2</v>
      </c>
      <c r="M1312" s="74">
        <v>382</v>
      </c>
      <c r="N1312" s="74">
        <f>'[8]Marketshare 2018'!$KO$24</f>
        <v>253097605</v>
      </c>
      <c r="O1312" s="77">
        <f t="shared" si="582"/>
        <v>4.297146990685663E-2</v>
      </c>
      <c r="P1312" s="74">
        <f>'[8]Marketshare 2018'!$KO$77</f>
        <v>5678779.5</v>
      </c>
      <c r="Q1312" s="76">
        <f t="shared" si="583"/>
        <v>0.24930125277163329</v>
      </c>
      <c r="R1312" s="71">
        <f>[5]Data!$W$1307</f>
        <v>1396196.3900000001</v>
      </c>
      <c r="S1312" s="78">
        <f t="shared" si="584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585"/>
        <v>6.2266466038224833E-2</v>
      </c>
      <c r="Z1312" s="74">
        <f>'[7]From Apr 2023'!$KO$18</f>
        <v>2910486.51</v>
      </c>
      <c r="AA1312" s="76">
        <f t="shared" si="586"/>
        <v>7.8540451216146501E-2</v>
      </c>
    </row>
    <row r="1313" spans="1:27" s="80" customFormat="1" x14ac:dyDescent="0.25">
      <c r="A1313" s="69">
        <v>45291</v>
      </c>
      <c r="B1313" s="58">
        <f t="shared" si="577"/>
        <v>25424686.448160004</v>
      </c>
      <c r="C1313" s="70">
        <f t="shared" si="578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579"/>
        <v>0.27483646130003647</v>
      </c>
      <c r="H1313" s="73">
        <v>8019</v>
      </c>
      <c r="I1313" s="74">
        <f>'[8]Marketshare 2018'!$KP$13</f>
        <v>2559441930.6300001</v>
      </c>
      <c r="J1313" s="75">
        <f t="shared" si="580"/>
        <v>3.0528938117780458E-2</v>
      </c>
      <c r="K1313" s="74">
        <f>'[8]Marketshare 2018'!$KP$67</f>
        <v>11276502.293159999</v>
      </c>
      <c r="L1313" s="76">
        <f t="shared" si="581"/>
        <v>4.8953824044431077E-2</v>
      </c>
      <c r="M1313" s="74">
        <v>382</v>
      </c>
      <c r="N1313" s="74">
        <f>'[8]Marketshare 2018'!$KP$24</f>
        <v>242834590</v>
      </c>
      <c r="O1313" s="77">
        <f t="shared" si="582"/>
        <v>-1.5039618220785811E-2</v>
      </c>
      <c r="P1313" s="74">
        <f>'[8]Marketshare 2018'!$KP$77</f>
        <v>5624139.8250000002</v>
      </c>
      <c r="Q1313" s="76">
        <f t="shared" si="583"/>
        <v>0.25733748433450115</v>
      </c>
      <c r="R1313" s="71">
        <f>[5]Data!$W$1308</f>
        <v>1159379.7599999998</v>
      </c>
      <c r="S1313" s="78">
        <f t="shared" si="584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585"/>
        <v>-0.27690867774742733</v>
      </c>
      <c r="Z1313" s="74">
        <f>'[7]From Apr 2023'!$KP$18</f>
        <v>1860185.88</v>
      </c>
      <c r="AA1313" s="76">
        <f t="shared" si="586"/>
        <v>7.6828671279324273E-2</v>
      </c>
    </row>
    <row r="1314" spans="1:27" s="80" customFormat="1" x14ac:dyDescent="0.25">
      <c r="A1314" s="69">
        <v>45298</v>
      </c>
      <c r="B1314" s="58">
        <f t="shared" si="577"/>
        <v>22090550.768300012</v>
      </c>
      <c r="C1314" s="70">
        <f t="shared" si="578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579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580"/>
        <v>-0.1064715338148412</v>
      </c>
      <c r="K1314" s="74">
        <f>'[8]Marketshare 2018'!$KQ$67</f>
        <v>8977196.6883000005</v>
      </c>
      <c r="L1314" s="76">
        <f t="shared" si="581"/>
        <v>4.1283640120455538E-2</v>
      </c>
      <c r="M1314" s="74">
        <v>382</v>
      </c>
      <c r="N1314" s="74">
        <f>'[8]Marketshare 2018'!$KQ$24</f>
        <v>227511845</v>
      </c>
      <c r="O1314" s="77">
        <f t="shared" si="582"/>
        <v>-7.2897305067043172E-2</v>
      </c>
      <c r="P1314" s="74">
        <f>'[8]Marketshare 2018'!$KQ$77</f>
        <v>4683733.2</v>
      </c>
      <c r="Q1314" s="76">
        <f t="shared" si="583"/>
        <v>0.22874184858375179</v>
      </c>
      <c r="R1314" s="71">
        <f>[5]Data!$W$1309</f>
        <v>1327396.3999999999</v>
      </c>
      <c r="S1314" s="78">
        <f t="shared" si="584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585"/>
        <v>-5.7049087793089925E-2</v>
      </c>
      <c r="Z1314" s="74">
        <f>'[7]From Apr 2023'!$KQ$18</f>
        <v>1784822.7699999998</v>
      </c>
      <c r="AA1314" s="76">
        <f t="shared" si="586"/>
        <v>7.6845125310205264E-2</v>
      </c>
    </row>
    <row r="1315" spans="1:27" s="80" customFormat="1" x14ac:dyDescent="0.25">
      <c r="A1315" s="69">
        <v>45305</v>
      </c>
      <c r="B1315" s="58">
        <f t="shared" si="577"/>
        <v>21626532.623920001</v>
      </c>
      <c r="C1315" s="70">
        <f t="shared" si="578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579"/>
        <v>-0.25888493272984969</v>
      </c>
      <c r="H1315" s="73">
        <v>8019</v>
      </c>
      <c r="I1315" s="74">
        <f>'[10]Marketshare 2018'!$KS$13</f>
        <v>2291372568.5300007</v>
      </c>
      <c r="J1315" s="75">
        <f t="shared" si="580"/>
        <v>-7.6807490507904586E-2</v>
      </c>
      <c r="K1315" s="74">
        <f>'[10]Marketshare 2018'!$KS$67</f>
        <v>8569882.0339199994</v>
      </c>
      <c r="L1315" s="76">
        <f t="shared" si="581"/>
        <v>4.1556276266800071E-2</v>
      </c>
      <c r="M1315" s="74">
        <v>382</v>
      </c>
      <c r="N1315" s="74">
        <f>'[10]Marketshare 2018'!$KS$24</f>
        <v>208359120</v>
      </c>
      <c r="O1315" s="77">
        <f t="shared" si="582"/>
        <v>-0.202880583520198</v>
      </c>
      <c r="P1315" s="74">
        <f>'[10]Marketshare 2018'!$KS$77</f>
        <v>3510926.55</v>
      </c>
      <c r="Q1315" s="76">
        <f t="shared" si="583"/>
        <v>0.18722624188468448</v>
      </c>
      <c r="R1315" s="71">
        <f>[9]Data!$W$1310</f>
        <v>1086414.0299999998</v>
      </c>
      <c r="S1315" s="78">
        <f t="shared" si="584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585"/>
        <v>-5.0564794247666689E-2</v>
      </c>
      <c r="Z1315" s="74">
        <f>'[11]From Apr 2023'!$KS$18</f>
        <v>1912396.83</v>
      </c>
      <c r="AA1315" s="76">
        <f t="shared" si="586"/>
        <v>7.6241237618636964E-2</v>
      </c>
    </row>
    <row r="1316" spans="1:27" s="80" customFormat="1" x14ac:dyDescent="0.25">
      <c r="A1316" s="69">
        <v>45312</v>
      </c>
      <c r="B1316" s="58">
        <f t="shared" si="577"/>
        <v>21489817.705780003</v>
      </c>
      <c r="C1316" s="70">
        <f t="shared" si="578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579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580"/>
        <v>-3.7020434790341339E-2</v>
      </c>
      <c r="K1316" s="74">
        <f>'[10]Marketshare 2018'!$KT$67</f>
        <v>8990695.7857799996</v>
      </c>
      <c r="L1316" s="76">
        <f t="shared" si="581"/>
        <v>4.7798310536809337E-2</v>
      </c>
      <c r="M1316" s="74">
        <v>382</v>
      </c>
      <c r="N1316" s="74">
        <f>'[10]Marketshare 2018'!$KT$24</f>
        <v>211770830</v>
      </c>
      <c r="O1316" s="77">
        <f t="shared" si="582"/>
        <v>-1.1115412381351497E-2</v>
      </c>
      <c r="P1316" s="74">
        <f>'[10]Marketshare 2018'!$KT$77</f>
        <v>2813255.1</v>
      </c>
      <c r="Q1316" s="76">
        <f t="shared" si="583"/>
        <v>0.14760479524021322</v>
      </c>
      <c r="R1316" s="71">
        <f>[9]Data!$W$1311</f>
        <v>1136595.3799999999</v>
      </c>
      <c r="S1316" s="78">
        <f t="shared" si="584"/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585"/>
        <v>-7.4871241036262859E-3</v>
      </c>
      <c r="Z1316" s="74">
        <f>'[11]From Apr 2023'!$KT$18</f>
        <v>1906766.9899999998</v>
      </c>
      <c r="AA1316" s="76">
        <f t="shared" si="586"/>
        <v>7.5128607484469478E-2</v>
      </c>
    </row>
    <row r="1317" spans="1:27" s="80" customFormat="1" x14ac:dyDescent="0.25">
      <c r="A1317" s="69">
        <v>45319</v>
      </c>
      <c r="B1317" s="58">
        <f t="shared" si="577"/>
        <v>32589853.09511999</v>
      </c>
      <c r="C1317" s="70">
        <f t="shared" si="578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579"/>
        <v>0.42102006878894138</v>
      </c>
      <c r="H1317" s="73">
        <v>8019</v>
      </c>
      <c r="I1317" s="74">
        <f>'[10]Marketshare 2018'!$KU$13</f>
        <v>2238807906.8800001</v>
      </c>
      <c r="J1317" s="75">
        <f t="shared" si="580"/>
        <v>2.1734005530124056E-2</v>
      </c>
      <c r="K1317" s="74">
        <f>'[10]Marketshare 2018'!$KU$67</f>
        <v>9917124.6751199979</v>
      </c>
      <c r="L1317" s="76">
        <f t="shared" si="581"/>
        <v>4.921827988429834E-2</v>
      </c>
      <c r="M1317" s="74">
        <v>382</v>
      </c>
      <c r="N1317" s="74">
        <f>'[10]Marketshare 2018'!$KU$24</f>
        <v>236326880</v>
      </c>
      <c r="O1317" s="77">
        <f t="shared" si="582"/>
        <v>0.15076484533273793</v>
      </c>
      <c r="P1317" s="74">
        <f>'[10]Marketshare 2018'!$KU$77</f>
        <v>5141637.8999999994</v>
      </c>
      <c r="Q1317" s="76">
        <f t="shared" si="583"/>
        <v>0.24173851912232749</v>
      </c>
      <c r="R1317" s="71">
        <f>[9]Data!$W$1312</f>
        <v>1403188.8199999998</v>
      </c>
      <c r="S1317" s="78">
        <f t="shared" si="584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585"/>
        <v>0.23182894721440639</v>
      </c>
      <c r="Z1317" s="74">
        <f>'[11]From Apr 2023'!$KU$18</f>
        <v>2297313.65</v>
      </c>
      <c r="AA1317" s="76">
        <f t="shared" si="586"/>
        <v>7.8211034744244706E-2</v>
      </c>
    </row>
    <row r="1318" spans="1:27" s="80" customFormat="1" x14ac:dyDescent="0.25">
      <c r="A1318" s="69">
        <v>45326</v>
      </c>
      <c r="B1318" s="58">
        <f t="shared" si="577"/>
        <v>24452421.017879996</v>
      </c>
      <c r="C1318" s="70">
        <f t="shared" si="578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579"/>
        <v>-9.078654021485888E-2</v>
      </c>
      <c r="H1318" s="73">
        <v>8019</v>
      </c>
      <c r="I1318" s="74">
        <f>'[10]Marketshare 2018'!$KV$13</f>
        <v>2340197543.5</v>
      </c>
      <c r="J1318" s="75">
        <f t="shared" si="580"/>
        <v>-8.77030065631349E-2</v>
      </c>
      <c r="K1318" s="74">
        <f>'[10]Marketshare 2018'!$KV$67</f>
        <v>8931369.3328799997</v>
      </c>
      <c r="L1318" s="76">
        <f t="shared" si="581"/>
        <v>4.2405581232933212E-2</v>
      </c>
      <c r="M1318" s="74">
        <v>382</v>
      </c>
      <c r="N1318" s="74">
        <f>'[10]Marketshare 2018'!$KV$24</f>
        <v>223411525</v>
      </c>
      <c r="O1318" s="77">
        <f t="shared" si="582"/>
        <v>-7.0504252889349028E-2</v>
      </c>
      <c r="P1318" s="74">
        <f>'[10]Marketshare 2018'!$KV$77</f>
        <v>3514038.9750000001</v>
      </c>
      <c r="Q1318" s="76">
        <f t="shared" si="583"/>
        <v>0.17476662182042757</v>
      </c>
      <c r="R1318" s="71">
        <f>[9]Data!$W$1313</f>
        <v>1351700.99</v>
      </c>
      <c r="S1318" s="78">
        <f t="shared" si="584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585"/>
        <v>6.5572013483320202E-2</v>
      </c>
      <c r="Z1318" s="74">
        <f>'[11]From Apr 2023'!$KV$18</f>
        <v>2445573.9800000004</v>
      </c>
      <c r="AA1318" s="76">
        <f t="shared" si="586"/>
        <v>7.5370715692717027E-2</v>
      </c>
    </row>
    <row r="1319" spans="1:27" s="80" customFormat="1" x14ac:dyDescent="0.25">
      <c r="A1319" s="69">
        <v>45333</v>
      </c>
      <c r="B1319" s="58">
        <f t="shared" si="577"/>
        <v>24754055.549080025</v>
      </c>
      <c r="C1319" s="70">
        <f t="shared" si="578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579"/>
        <v>4.4025254773673472E-2</v>
      </c>
      <c r="H1319" s="73">
        <v>8019</v>
      </c>
      <c r="I1319" s="74">
        <f>'[10]Marketshare 2018'!$KW$13</f>
        <v>2148235091.73</v>
      </c>
      <c r="J1319" s="75">
        <f t="shared" si="580"/>
        <v>-0.17373731502616618</v>
      </c>
      <c r="K1319" s="74">
        <f>'[10]Marketshare 2018'!$KW$67</f>
        <v>8976486.889080001</v>
      </c>
      <c r="L1319" s="76">
        <f t="shared" si="581"/>
        <v>4.642822547493123E-2</v>
      </c>
      <c r="M1319" s="74">
        <v>382</v>
      </c>
      <c r="N1319" s="74">
        <f>'[10]Marketshare 2018'!$KW$24</f>
        <v>198932750</v>
      </c>
      <c r="O1319" s="77">
        <f t="shared" si="582"/>
        <v>-0.14209279285538301</v>
      </c>
      <c r="P1319" s="74">
        <f>'[10]Marketshare 2018'!$KW$77</f>
        <v>4489790.3999999994</v>
      </c>
      <c r="Q1319" s="76">
        <f t="shared" si="583"/>
        <v>0.25077097662400982</v>
      </c>
      <c r="R1319" s="71">
        <f>[9]Data!$W$1314</f>
        <v>1119886.48</v>
      </c>
      <c r="S1319" s="78">
        <f t="shared" si="584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585"/>
        <v>-0.15381969664659345</v>
      </c>
      <c r="Z1319" s="74">
        <f>'[11]From Apr 2023'!$KW$18</f>
        <v>2164274.85</v>
      </c>
      <c r="AA1319" s="76">
        <f t="shared" si="586"/>
        <v>7.6724567225734855E-2</v>
      </c>
    </row>
    <row r="1320" spans="1:27" s="80" customFormat="1" x14ac:dyDescent="0.25">
      <c r="A1320" s="69">
        <v>45340</v>
      </c>
      <c r="B1320" s="58">
        <f t="shared" si="577"/>
        <v>24424377.27231998</v>
      </c>
      <c r="C1320" s="70">
        <f t="shared" si="578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579"/>
        <v>-0.22383940256211154</v>
      </c>
      <c r="H1320" s="73">
        <v>8019</v>
      </c>
      <c r="I1320" s="74">
        <f>'[10]Marketshare 2018'!$KX$13</f>
        <v>2115040968.03</v>
      </c>
      <c r="J1320" s="75">
        <f t="shared" si="580"/>
        <v>-8.6193542573634874E-2</v>
      </c>
      <c r="K1320" s="74">
        <f>'[10]Marketshare 2018'!$KX$67</f>
        <v>7818374.3173199994</v>
      </c>
      <c r="L1320" s="76">
        <f t="shared" si="581"/>
        <v>4.1072880885571483E-2</v>
      </c>
      <c r="M1320" s="74">
        <v>382</v>
      </c>
      <c r="N1320" s="74">
        <f>'[10]Marketshare 2018'!$KX$24</f>
        <v>196269220</v>
      </c>
      <c r="O1320" s="77">
        <f t="shared" si="582"/>
        <v>-0.18427919764872647</v>
      </c>
      <c r="P1320" s="74">
        <f>'[10]Marketshare 2018'!$KX$77</f>
        <v>4193658.2249999996</v>
      </c>
      <c r="Q1320" s="76">
        <f t="shared" si="583"/>
        <v>0.2374096279589841</v>
      </c>
      <c r="R1320" s="71">
        <f>[9]Data!$W$1315</f>
        <v>1049288.3399999999</v>
      </c>
      <c r="S1320" s="78">
        <f t="shared" si="584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585"/>
        <v>-0.11795039094511062</v>
      </c>
      <c r="Z1320" s="74">
        <f>'[11]From Apr 2023'!$KX$18</f>
        <v>1931213.06</v>
      </c>
      <c r="AA1320" s="76">
        <f t="shared" si="586"/>
        <v>7.6899890319941711E-2</v>
      </c>
    </row>
    <row r="1321" spans="1:27" s="80" customFormat="1" x14ac:dyDescent="0.25">
      <c r="A1321" s="69">
        <v>45347</v>
      </c>
      <c r="B1321" s="58">
        <f t="shared" si="577"/>
        <v>25223153.78648001</v>
      </c>
      <c r="C1321" s="70">
        <f t="shared" si="578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579"/>
        <v>0.2244390310077935</v>
      </c>
      <c r="H1321" s="73">
        <v>8019</v>
      </c>
      <c r="I1321" s="74">
        <f>'[10]Marketshare 2018'!$KY$13</f>
        <v>2393673996.9200001</v>
      </c>
      <c r="J1321" s="75">
        <f t="shared" si="580"/>
        <v>7.1313502532908579E-2</v>
      </c>
      <c r="K1321" s="74">
        <f>'[10]Marketshare 2018'!$KY$67</f>
        <v>8860543.8364799991</v>
      </c>
      <c r="L1321" s="76">
        <f t="shared" si="581"/>
        <v>4.1129446699374558E-2</v>
      </c>
      <c r="M1321" s="74">
        <v>382</v>
      </c>
      <c r="N1321" s="74">
        <f>'[10]Marketshare 2018'!$KY$24</f>
        <v>199765665</v>
      </c>
      <c r="O1321" s="77">
        <f t="shared" si="582"/>
        <v>-0.1456030750231696</v>
      </c>
      <c r="P1321" s="74">
        <f>'[10]Marketshare 2018'!$KY$77</f>
        <v>4529961</v>
      </c>
      <c r="Q1321" s="76">
        <f t="shared" si="583"/>
        <v>0.25195971489895425</v>
      </c>
      <c r="R1321" s="71">
        <f>[9]Data!$W$1316</f>
        <v>1174671.3899999999</v>
      </c>
      <c r="S1321" s="78">
        <f t="shared" si="584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585"/>
        <v>4.5729244589011842E-2</v>
      </c>
      <c r="Z1321" s="74">
        <f>'[11]From Apr 2023'!$KY$18</f>
        <v>2137710.5500000003</v>
      </c>
      <c r="AA1321" s="76">
        <f t="shared" si="586"/>
        <v>7.70534222093094E-2</v>
      </c>
    </row>
    <row r="1322" spans="1:27" s="80" customFormat="1" x14ac:dyDescent="0.25">
      <c r="A1322" s="69">
        <v>45354</v>
      </c>
      <c r="B1322" s="58">
        <f t="shared" si="577"/>
        <v>24099134.068100002</v>
      </c>
      <c r="C1322" s="70">
        <f t="shared" si="578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579"/>
        <v>6.4915772043004916E-2</v>
      </c>
      <c r="H1322" s="73">
        <v>8019</v>
      </c>
      <c r="I1322" s="74">
        <f>'[10]Marketshare 2018'!$KZ$13</f>
        <v>2488245375.27</v>
      </c>
      <c r="J1322" s="75">
        <f t="shared" si="580"/>
        <v>-2.1611424988542294E-2</v>
      </c>
      <c r="K1322" s="74">
        <f>'[10]Marketshare 2018'!$KZ$67</f>
        <v>9900325.0880999994</v>
      </c>
      <c r="L1322" s="76">
        <f t="shared" si="581"/>
        <v>4.420931037722254E-2</v>
      </c>
      <c r="M1322" s="74">
        <v>382</v>
      </c>
      <c r="N1322" s="74">
        <f>'[10]Marketshare 2018'!$KZ$24</f>
        <v>228445055</v>
      </c>
      <c r="O1322" s="77">
        <f t="shared" si="582"/>
        <v>-0.13870626242908268</v>
      </c>
      <c r="P1322" s="74">
        <f>'[10]Marketshare 2018'!$KZ$77</f>
        <v>4597811.0999999996</v>
      </c>
      <c r="Q1322" s="76">
        <f t="shared" si="583"/>
        <v>0.22362834686879082</v>
      </c>
      <c r="R1322" s="71">
        <f>[9]Data!$W$1317</f>
        <v>1296698.8699999999</v>
      </c>
      <c r="S1322" s="78">
        <f t="shared" si="584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585"/>
        <v>0.21200929903829335</v>
      </c>
      <c r="Z1322" s="74">
        <f>'[11]From Apr 2023'!$KZ$18</f>
        <v>2591453.13</v>
      </c>
      <c r="AA1322" s="76">
        <f t="shared" si="586"/>
        <v>7.5636566710292161E-2</v>
      </c>
    </row>
    <row r="1323" spans="1:27" s="80" customFormat="1" x14ac:dyDescent="0.25">
      <c r="A1323" s="69">
        <v>45361</v>
      </c>
      <c r="B1323" s="58">
        <f t="shared" si="577"/>
        <v>21761668.434280004</v>
      </c>
      <c r="C1323" s="70">
        <f t="shared" si="578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579"/>
        <v>-0.3677203967300855</v>
      </c>
      <c r="H1323" s="73">
        <v>8019</v>
      </c>
      <c r="I1323" s="74">
        <f>'[10]Marketshare 2018'!$LA$13</f>
        <v>2335965121.7399998</v>
      </c>
      <c r="J1323" s="75">
        <f t="shared" si="580"/>
        <v>-8.7272315731522832E-2</v>
      </c>
      <c r="K1323" s="74">
        <f>'[10]Marketshare 2018'!$LA$67</f>
        <v>8583692.2192799989</v>
      </c>
      <c r="L1323" s="76">
        <f t="shared" si="581"/>
        <v>4.0828673812115017E-2</v>
      </c>
      <c r="M1323" s="74">
        <v>382</v>
      </c>
      <c r="N1323" s="74">
        <f>'[10]Marketshare 2018'!$LA$24</f>
        <v>195882000</v>
      </c>
      <c r="O1323" s="77">
        <f t="shared" si="582"/>
        <v>-0.33550911056963939</v>
      </c>
      <c r="P1323" s="74">
        <f>'[10]Marketshare 2018'!$LA$77</f>
        <v>2920602.7349999999</v>
      </c>
      <c r="Q1323" s="76">
        <f t="shared" si="583"/>
        <v>0.1656667866368528</v>
      </c>
      <c r="R1323" s="71">
        <f>[9]Data!$W$1318</f>
        <v>1229225.1200000001</v>
      </c>
      <c r="S1323" s="78">
        <f t="shared" si="584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585"/>
        <v>-0.15024604173759093</v>
      </c>
      <c r="Z1323" s="74">
        <f>'[11]From Apr 2023'!$LA$18</f>
        <v>2218808.2999999998</v>
      </c>
      <c r="AA1323" s="76">
        <f t="shared" si="586"/>
        <v>7.4782780227532722E-2</v>
      </c>
    </row>
    <row r="1324" spans="1:27" s="80" customFormat="1" x14ac:dyDescent="0.25">
      <c r="A1324" s="69">
        <v>45368</v>
      </c>
      <c r="B1324" s="58">
        <f t="shared" si="577"/>
        <v>22299120.596439995</v>
      </c>
      <c r="C1324" s="70">
        <f t="shared" si="578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579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580"/>
        <v>-7.2332909999844208E-2</v>
      </c>
      <c r="K1324" s="74">
        <f>'[10]Marketshare 2018'!$LB$67</f>
        <v>8614308.8714400008</v>
      </c>
      <c r="L1324" s="76">
        <f t="shared" si="581"/>
        <v>4.5107069307703071E-2</v>
      </c>
      <c r="M1324" s="74">
        <v>382</v>
      </c>
      <c r="N1324" s="74">
        <f>'[10]Marketshare 2018'!$LB$24</f>
        <v>177203045</v>
      </c>
      <c r="O1324" s="77">
        <f t="shared" si="582"/>
        <v>-0.27863755620281661</v>
      </c>
      <c r="P1324" s="74">
        <f>'[10]Marketshare 2018'!$LB$77</f>
        <v>3765182.625</v>
      </c>
      <c r="Q1324" s="76">
        <f t="shared" si="583"/>
        <v>0.23608715358136198</v>
      </c>
      <c r="R1324" s="71">
        <f>[9]Data!$W$1319</f>
        <v>989410</v>
      </c>
      <c r="S1324" s="78">
        <f t="shared" si="584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585"/>
        <v>-9.9837433838791401E-2</v>
      </c>
      <c r="Z1324" s="74">
        <f>'[11]From Apr 2023'!$LB$18</f>
        <v>2042530.9900000002</v>
      </c>
      <c r="AA1324" s="76">
        <f t="shared" si="586"/>
        <v>7.8623597652317384E-2</v>
      </c>
    </row>
    <row r="1325" spans="1:27" s="80" customFormat="1" x14ac:dyDescent="0.25">
      <c r="A1325" s="69">
        <v>45375</v>
      </c>
      <c r="B1325" s="58">
        <f t="shared" si="577"/>
        <v>24555027.590239979</v>
      </c>
      <c r="C1325" s="70">
        <f t="shared" si="578"/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si="579"/>
        <v>7.3833775646250377E-2</v>
      </c>
      <c r="H1325" s="73">
        <v>8019</v>
      </c>
      <c r="I1325" s="74">
        <f>'[10]Marketshare 2018'!$LC$13</f>
        <v>2351370966.1800003</v>
      </c>
      <c r="J1325" s="75">
        <f t="shared" si="580"/>
        <v>0.13675576913486132</v>
      </c>
      <c r="K1325" s="74">
        <f>'[10]Marketshare 2018'!$LC$67</f>
        <v>9975126.00024</v>
      </c>
      <c r="L1325" s="76">
        <f t="shared" si="581"/>
        <v>4.7136217521670069E-2</v>
      </c>
      <c r="M1325" s="74">
        <v>382</v>
      </c>
      <c r="N1325" s="74">
        <f>'[10]Marketshare 2018'!$LC$24</f>
        <v>185867565</v>
      </c>
      <c r="O1325" s="77">
        <f t="shared" si="582"/>
        <v>-0.18201702009565868</v>
      </c>
      <c r="P1325" s="74">
        <f>'[10]Marketshare 2018'!$LC$77</f>
        <v>3867535.8</v>
      </c>
      <c r="Q1325" s="76">
        <f t="shared" si="583"/>
        <v>0.23120020967617455</v>
      </c>
      <c r="R1325" s="71">
        <f>[9]Data!$W$1320</f>
        <v>1068043.04</v>
      </c>
      <c r="S1325" s="78">
        <f t="shared" si="584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585"/>
        <v>9.7160918364851412E-3</v>
      </c>
      <c r="Z1325" s="74">
        <f>'[11]From Apr 2023'!$LC$18</f>
        <v>2019522.92</v>
      </c>
      <c r="AA1325" s="76">
        <f t="shared" si="586"/>
        <v>7.4494714584781407E-2</v>
      </c>
    </row>
    <row r="1326" spans="1:27" s="80" customFormat="1" x14ac:dyDescent="0.25">
      <c r="A1326" s="69">
        <v>45382</v>
      </c>
      <c r="B1326" s="58">
        <f t="shared" si="577"/>
        <v>29135467.343860008</v>
      </c>
      <c r="C1326" s="70">
        <f t="shared" si="578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579"/>
        <v>0.12520133599794181</v>
      </c>
      <c r="H1326" s="73">
        <v>8380</v>
      </c>
      <c r="I1326" s="74">
        <f>'[10]Marketshare 2018'!$LD$13</f>
        <v>2585234494.8700004</v>
      </c>
      <c r="J1326" s="75">
        <f t="shared" si="580"/>
        <v>5.5421158010972249E-2</v>
      </c>
      <c r="K1326" s="74">
        <f>'[10]Marketshare 2018'!$LD$67</f>
        <v>12324101.953859998</v>
      </c>
      <c r="L1326" s="76">
        <f t="shared" si="581"/>
        <v>5.2967909265378185E-2</v>
      </c>
      <c r="M1326" s="74">
        <v>379</v>
      </c>
      <c r="N1326" s="74">
        <f>'[10]Marketshare 2018'!$LD$24</f>
        <v>226952405</v>
      </c>
      <c r="O1326" s="77">
        <f t="shared" si="582"/>
        <v>9.7173465516800395E-2</v>
      </c>
      <c r="P1326" s="74">
        <f>'[10]Marketshare 2018'!$LD$77</f>
        <v>4113327.5999999996</v>
      </c>
      <c r="Q1326" s="76">
        <f t="shared" si="583"/>
        <v>0.20137984437750286</v>
      </c>
      <c r="R1326" s="71">
        <f>[9]Data!$W$1321</f>
        <v>1372933.4000000001</v>
      </c>
      <c r="S1326" s="78">
        <f t="shared" si="584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585"/>
        <v>0.19734548288957088</v>
      </c>
      <c r="Z1326" s="74">
        <f>'[11]From Apr 2023'!$LD$18</f>
        <v>2604748.0999999996</v>
      </c>
      <c r="AA1326" s="76">
        <f t="shared" si="586"/>
        <v>7.7733680771198799E-2</v>
      </c>
    </row>
    <row r="1327" spans="1:27" s="80" customFormat="1" x14ac:dyDescent="0.25">
      <c r="A1327" s="69">
        <v>45389</v>
      </c>
      <c r="B1327" s="58">
        <f t="shared" si="577"/>
        <v>26405339.817679986</v>
      </c>
      <c r="C1327" s="70">
        <f t="shared" si="578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579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580"/>
        <v>-6.5947611142735618E-2</v>
      </c>
      <c r="K1327" s="74">
        <f>'[10]Marketshare 2018'!$LE$67</f>
        <v>9375754.6576799992</v>
      </c>
      <c r="L1327" s="76">
        <f t="shared" si="581"/>
        <v>4.6890300202677294E-2</v>
      </c>
      <c r="M1327" s="74">
        <v>379</v>
      </c>
      <c r="N1327" s="74">
        <f>'[10]Marketshare 2018'!$LE$24</f>
        <v>214086512</v>
      </c>
      <c r="O1327" s="77">
        <f t="shared" si="582"/>
        <v>-8.5668646616844368E-3</v>
      </c>
      <c r="P1327" s="74">
        <f>'[10]Marketshare 2018'!$LE$77</f>
        <v>3586790.4299999997</v>
      </c>
      <c r="Q1327" s="76">
        <f t="shared" si="583"/>
        <v>0.18615477746678408</v>
      </c>
      <c r="R1327" s="71">
        <f>[9]Data!$W$1322</f>
        <v>1276472.43</v>
      </c>
      <c r="S1327" s="78">
        <f t="shared" si="584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585"/>
        <v>-0.11804557133814264</v>
      </c>
      <c r="Z1327" s="74">
        <f>'[11]From Apr 2023'!$LE$18</f>
        <v>2283339.08</v>
      </c>
      <c r="AA1327" s="76">
        <f t="shared" si="586"/>
        <v>7.5718877819439756E-2</v>
      </c>
    </row>
    <row r="1328" spans="1:27" s="80" customFormat="1" x14ac:dyDescent="0.25">
      <c r="A1328" s="69">
        <v>45396</v>
      </c>
      <c r="B1328" s="58">
        <f t="shared" si="577"/>
        <v>23945944.278899994</v>
      </c>
      <c r="C1328" s="70">
        <f t="shared" si="578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579"/>
        <v>-0.23294060590854504</v>
      </c>
      <c r="H1328" s="73">
        <v>8380</v>
      </c>
      <c r="I1328" s="74">
        <f>'[10]Marketshare 2018'!$LF$13</f>
        <v>2120806709.48</v>
      </c>
      <c r="J1328" s="75">
        <f t="shared" si="580"/>
        <v>-8.9848278617237542E-2</v>
      </c>
      <c r="K1328" s="74">
        <f>'[10]Marketshare 2018'!$LF$67</f>
        <v>8389364.868900001</v>
      </c>
      <c r="L1328" s="76">
        <f t="shared" si="581"/>
        <v>4.3952692526541187E-2</v>
      </c>
      <c r="M1328" s="74">
        <v>379</v>
      </c>
      <c r="N1328" s="74">
        <f>'[10]Marketshare 2018'!$LF$24</f>
        <v>203643735</v>
      </c>
      <c r="O1328" s="77">
        <f t="shared" si="582"/>
        <v>-0.10753658253915777</v>
      </c>
      <c r="P1328" s="74">
        <f>'[10]Marketshare 2018'!$LF$77</f>
        <v>4175021.25</v>
      </c>
      <c r="Q1328" s="76">
        <f t="shared" si="583"/>
        <v>0.22779549294752427</v>
      </c>
      <c r="R1328" s="71">
        <f>[9]Data!$W$1323</f>
        <v>1035440.27</v>
      </c>
      <c r="S1328" s="78">
        <f t="shared" si="584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585"/>
        <v>-9.9599158765787066E-2</v>
      </c>
      <c r="Z1328" s="74">
        <f>'[11]From Apr 2023'!$LF$18</f>
        <v>1997812.3099999998</v>
      </c>
      <c r="AA1328" s="76">
        <f t="shared" si="586"/>
        <v>7.4892913789216309E-2</v>
      </c>
    </row>
    <row r="1329" spans="1:27" s="80" customFormat="1" x14ac:dyDescent="0.25">
      <c r="A1329" s="69">
        <v>45403</v>
      </c>
      <c r="B1329" s="58">
        <f t="shared" si="577"/>
        <v>24657239.290400032</v>
      </c>
      <c r="C1329" s="70">
        <f t="shared" si="578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579"/>
        <v>-0.3009648854436876</v>
      </c>
      <c r="H1329" s="73">
        <v>8380</v>
      </c>
      <c r="I1329" s="74">
        <f>'[10]Marketshare 2018'!$LG$13</f>
        <v>2204934714.8999996</v>
      </c>
      <c r="J1329" s="75">
        <f t="shared" si="580"/>
        <v>-1.7539959536790994E-2</v>
      </c>
      <c r="K1329" s="74">
        <f>'[10]Marketshare 2018'!$LG$67</f>
        <v>8969947.9704000019</v>
      </c>
      <c r="L1329" s="76">
        <f t="shared" si="581"/>
        <v>4.520137847460947E-2</v>
      </c>
      <c r="M1329" s="74">
        <v>379</v>
      </c>
      <c r="N1329" s="74">
        <f>'[10]Marketshare 2018'!$LG$24</f>
        <v>219784855</v>
      </c>
      <c r="O1329" s="77">
        <f t="shared" si="582"/>
        <v>6.147667810537305E-2</v>
      </c>
      <c r="P1329" s="74">
        <f>'[10]Marketshare 2018'!$LG$77</f>
        <v>5118173.55</v>
      </c>
      <c r="Q1329" s="76">
        <f t="shared" si="583"/>
        <v>0.25874665021846022</v>
      </c>
      <c r="R1329" s="71">
        <f>[9]Data!$W$1324</f>
        <v>1122266.8</v>
      </c>
      <c r="S1329" s="78">
        <f t="shared" si="584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585"/>
        <v>3.2188471906474003E-2</v>
      </c>
      <c r="Z1329" s="74">
        <f>'[11]From Apr 2023'!$LG$18</f>
        <v>2043313.4500000002</v>
      </c>
      <c r="AA1329" s="76">
        <f t="shared" si="586"/>
        <v>7.6359143633095886E-2</v>
      </c>
    </row>
    <row r="1330" spans="1:27" s="80" customFormat="1" x14ac:dyDescent="0.25">
      <c r="A1330" s="69">
        <v>45410</v>
      </c>
      <c r="B1330" s="58">
        <f t="shared" si="577"/>
        <v>23933961.314559992</v>
      </c>
      <c r="C1330" s="70">
        <f t="shared" si="578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579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580"/>
        <v>0.19817538513182198</v>
      </c>
      <c r="K1330" s="74">
        <f>'[10]Marketshare 2018'!$LH$67</f>
        <v>9926397.3945599999</v>
      </c>
      <c r="L1330" s="76">
        <f t="shared" si="581"/>
        <v>4.7304493632697127E-2</v>
      </c>
      <c r="M1330" s="74">
        <v>379</v>
      </c>
      <c r="N1330" s="74">
        <f>'[10]Marketshare 2018'!$LH$24</f>
        <v>233175610</v>
      </c>
      <c r="O1330" s="77">
        <f t="shared" si="582"/>
        <v>0.12429490668858856</v>
      </c>
      <c r="P1330" s="74">
        <f>'[10]Marketshare 2018'!$LH$77</f>
        <v>2969612.55</v>
      </c>
      <c r="Q1330" s="76">
        <f t="shared" si="583"/>
        <v>0.14150577326676661</v>
      </c>
      <c r="R1330" s="71">
        <f>[9]Data!$W$1325</f>
        <v>1285026.3699999996</v>
      </c>
      <c r="S1330" s="78">
        <f t="shared" si="584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585"/>
        <v>0.21618910404096225</v>
      </c>
      <c r="Z1330" s="74">
        <f>'[11]From Apr 2023'!$LH$18</f>
        <v>2358246.6800000002</v>
      </c>
      <c r="AA1330" s="76">
        <f t="shared" si="586"/>
        <v>7.6211145874365671E-2</v>
      </c>
    </row>
    <row r="1331" spans="1:27" s="80" customFormat="1" x14ac:dyDescent="0.25">
      <c r="A1331" s="69">
        <v>45417</v>
      </c>
      <c r="B1331" s="58">
        <f t="shared" si="577"/>
        <v>26253662.020380016</v>
      </c>
      <c r="C1331" s="70">
        <f t="shared" si="578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579"/>
        <v>-0.11238851257919225</v>
      </c>
      <c r="H1331" s="73">
        <v>8380</v>
      </c>
      <c r="I1331" s="74">
        <f>'[10]Marketshare 2018'!$LI$13</f>
        <v>2467007859.2299995</v>
      </c>
      <c r="J1331" s="75">
        <f t="shared" si="580"/>
        <v>-0.10874953358534289</v>
      </c>
      <c r="K1331" s="74">
        <f>'[10]Marketshare 2018'!$LI$67</f>
        <v>9735854.2003799994</v>
      </c>
      <c r="L1331" s="76">
        <f t="shared" si="581"/>
        <v>4.3849133831200621E-2</v>
      </c>
      <c r="M1331" s="74">
        <v>379</v>
      </c>
      <c r="N1331" s="74">
        <f>'[10]Marketshare 2018'!$LI$24</f>
        <v>254947945</v>
      </c>
      <c r="O1331" s="77">
        <f t="shared" si="582"/>
        <v>0.10301391517674574</v>
      </c>
      <c r="P1331" s="74">
        <f>'[10]Marketshare 2018'!$LI$77</f>
        <v>4655691</v>
      </c>
      <c r="Q1331" s="76">
        <f t="shared" si="583"/>
        <v>0.2029037731604387</v>
      </c>
      <c r="R1331" s="71">
        <f>[9]Data!$W$1326</f>
        <v>1466178.6600000001</v>
      </c>
      <c r="S1331" s="78">
        <f t="shared" si="584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585"/>
        <v>-1.5055095287994646E-2</v>
      </c>
      <c r="Z1331" s="74">
        <f>'[11]From Apr 2023'!$LI$18</f>
        <v>2773706.6799999997</v>
      </c>
      <c r="AA1331" s="76">
        <f t="shared" si="586"/>
        <v>8.080446409796066E-2</v>
      </c>
    </row>
    <row r="1332" spans="1:27" x14ac:dyDescent="0.25">
      <c r="A1332" s="69">
        <v>45424</v>
      </c>
      <c r="B1332" s="58">
        <f t="shared" si="577"/>
        <v>24752127.773419976</v>
      </c>
      <c r="C1332" s="70">
        <f t="shared" si="578"/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si="579"/>
        <v>7.7426347925297234E-2</v>
      </c>
      <c r="H1332" s="73">
        <v>8380</v>
      </c>
      <c r="I1332" s="74">
        <f>'[10]Marketshare 2018'!$LJ$13</f>
        <v>2203095053.0900002</v>
      </c>
      <c r="J1332" s="75">
        <f t="shared" si="580"/>
        <v>-4.9071604660922086E-2</v>
      </c>
      <c r="K1332" s="74">
        <f>'[10]Marketshare 2018'!$LJ$67</f>
        <v>8968596.4834199995</v>
      </c>
      <c r="L1332" s="76">
        <f t="shared" si="581"/>
        <v>4.5232307111866175E-2</v>
      </c>
      <c r="M1332" s="74">
        <v>379</v>
      </c>
      <c r="N1332" s="74">
        <f>'[10]Marketshare 2018'!$LJ$24</f>
        <v>232341540</v>
      </c>
      <c r="O1332" s="77">
        <f t="shared" si="582"/>
        <v>0.16258405586130831</v>
      </c>
      <c r="P1332" s="74">
        <f>'[10]Marketshare 2018'!$LJ$77</f>
        <v>3785972.4</v>
      </c>
      <c r="Q1332" s="76">
        <f t="shared" si="583"/>
        <v>0.18105397769163448</v>
      </c>
      <c r="R1332" s="71">
        <f>[9]Data!$W$1327</f>
        <v>1199634.99</v>
      </c>
      <c r="S1332" s="78">
        <f t="shared" si="584"/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585"/>
        <v>-0.11769910348636825</v>
      </c>
      <c r="Z1332" s="74">
        <f>'[11]From Apr 2023'!$LJ$18</f>
        <v>2243623.06</v>
      </c>
      <c r="AA1332" s="76">
        <f t="shared" si="586"/>
        <v>8.0564235685805896E-2</v>
      </c>
    </row>
    <row r="1333" spans="1:27" x14ac:dyDescent="0.25">
      <c r="A1333" s="69">
        <v>45431</v>
      </c>
      <c r="B1333" s="58">
        <f t="shared" si="577"/>
        <v>21723329.073340002</v>
      </c>
      <c r="C1333" s="70">
        <f t="shared" si="578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579"/>
        <v>2.320920473314958E-2</v>
      </c>
      <c r="H1333" s="73">
        <v>8380</v>
      </c>
      <c r="I1333" s="74">
        <f>'[10]Marketshare 2018'!$LK$13</f>
        <v>2069621237.7700002</v>
      </c>
      <c r="J1333" s="75">
        <f t="shared" si="580"/>
        <v>-2.323091074403838E-2</v>
      </c>
      <c r="K1333" s="74">
        <f>'[10]Marketshare 2018'!$LK$67</f>
        <v>8329083.2933399994</v>
      </c>
      <c r="L1333" s="76">
        <f t="shared" si="581"/>
        <v>4.4716090189389858E-2</v>
      </c>
      <c r="M1333" s="74">
        <v>379</v>
      </c>
      <c r="N1333" s="74">
        <f>'[10]Marketshare 2018'!$LK$24</f>
        <v>243304535</v>
      </c>
      <c r="O1333" s="77">
        <f t="shared" si="582"/>
        <v>0.17621627221613823</v>
      </c>
      <c r="P1333" s="74">
        <f>'[10]Marketshare 2018'!$LK$77</f>
        <v>5744436.2999999998</v>
      </c>
      <c r="Q1333" s="76">
        <f t="shared" si="583"/>
        <v>0.26233407445529117</v>
      </c>
      <c r="R1333" s="71">
        <f>[9]Data!$W$1328</f>
        <v>1107776.1399999999</v>
      </c>
      <c r="S1333" s="78">
        <f t="shared" si="584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585"/>
        <v>-3.8944018041240813E-2</v>
      </c>
      <c r="Z1333" s="74">
        <f>'[11]From Apr 2023'!$LK$18</f>
        <v>2005302.57</v>
      </c>
      <c r="AA1333" s="76">
        <f t="shared" si="586"/>
        <v>7.6706684171961054E-2</v>
      </c>
    </row>
    <row r="1334" spans="1:27" x14ac:dyDescent="0.25">
      <c r="A1334" s="69">
        <v>45438</v>
      </c>
      <c r="B1334" s="58">
        <f t="shared" si="577"/>
        <v>24920621.764120001</v>
      </c>
      <c r="C1334" s="70">
        <f t="shared" si="578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579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580"/>
        <v>6.8330285852830075E-2</v>
      </c>
      <c r="K1334" s="74">
        <f>'[10]Marketshare 2018'!$LL$67</f>
        <v>9040406.4691199977</v>
      </c>
      <c r="L1334" s="76">
        <f t="shared" si="581"/>
        <v>4.4270868936467873E-2</v>
      </c>
      <c r="M1334" s="74">
        <v>379</v>
      </c>
      <c r="N1334" s="74">
        <f>'[10]Marketshare 2018'!$LL$24</f>
        <v>229646785</v>
      </c>
      <c r="O1334" s="77">
        <f t="shared" si="582"/>
        <v>0.13766932852320113</v>
      </c>
      <c r="P1334" s="74">
        <f>'[10]Marketshare 2018'!$LL$77</f>
        <v>4759337.0249999994</v>
      </c>
      <c r="Q1334" s="76">
        <f t="shared" si="583"/>
        <v>0.23027329775158834</v>
      </c>
      <c r="R1334" s="71">
        <f>[9]Data!$W$1329</f>
        <v>1092103.3700000001</v>
      </c>
      <c r="S1334" s="78">
        <f t="shared" si="584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585"/>
        <v>7.3825553066389604E-2</v>
      </c>
      <c r="Z1334" s="74">
        <f>'[11]From Apr 2023'!$LL$18</f>
        <v>2247739.98</v>
      </c>
      <c r="AA1334" s="76">
        <f t="shared" si="586"/>
        <v>7.840007638462719E-2</v>
      </c>
    </row>
    <row r="1335" spans="1:27" x14ac:dyDescent="0.25">
      <c r="A1335" s="69">
        <v>45445</v>
      </c>
      <c r="B1335" s="58">
        <f t="shared" si="577"/>
        <v>26895562.199700024</v>
      </c>
      <c r="C1335" s="70">
        <f t="shared" si="578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579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580"/>
        <v>-3.1915181421186212E-2</v>
      </c>
      <c r="K1335" s="74">
        <f>'[10]Marketshare 2018'!$LM$67</f>
        <v>9403178.6997000016</v>
      </c>
      <c r="L1335" s="76">
        <f t="shared" si="581"/>
        <v>4.3972899504636433E-2</v>
      </c>
      <c r="M1335" s="74">
        <v>379</v>
      </c>
      <c r="N1335" s="74">
        <f>'[10]Marketshare 2018'!$LM$24</f>
        <v>224075260</v>
      </c>
      <c r="O1335" s="77">
        <f t="shared" si="582"/>
        <v>1.0287949879135283E-2</v>
      </c>
      <c r="P1335" s="74">
        <f>'[10]Marketshare 2018'!$LM$77</f>
        <v>4784230.3499999996</v>
      </c>
      <c r="Q1335" s="76">
        <f t="shared" si="583"/>
        <v>0.23723330723793426</v>
      </c>
      <c r="R1335" s="71">
        <f>[9]Data!$W$1330</f>
        <v>1419986.4899999998</v>
      </c>
      <c r="S1335" s="78">
        <f t="shared" si="584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585"/>
        <v>0.10446556454133815</v>
      </c>
      <c r="Z1335" s="74">
        <f>'[11]From Apr 2023'!$LM$18</f>
        <v>2587089.77</v>
      </c>
      <c r="AA1335" s="76">
        <f t="shared" si="586"/>
        <v>7.6053365537097267E-2</v>
      </c>
    </row>
    <row r="1336" spans="1:27" x14ac:dyDescent="0.25">
      <c r="A1336" s="69">
        <v>45452</v>
      </c>
      <c r="B1336" s="58">
        <f t="shared" si="577"/>
        <v>22733790.988580011</v>
      </c>
      <c r="C1336" s="70">
        <f t="shared" si="578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579"/>
        <v>-0.16879364101175431</v>
      </c>
      <c r="H1336" s="73">
        <v>8380</v>
      </c>
      <c r="I1336" s="74">
        <f>'[10]Marketshare 2018'!$LN$13</f>
        <v>2243238360.75</v>
      </c>
      <c r="J1336" s="75">
        <f t="shared" si="580"/>
        <v>-5.8055759630668335E-2</v>
      </c>
      <c r="K1336" s="74">
        <f>'[10]Marketshare 2018'!$LN$67</f>
        <v>8783792.1235799994</v>
      </c>
      <c r="L1336" s="76">
        <f t="shared" si="581"/>
        <v>4.3507498788211418E-2</v>
      </c>
      <c r="M1336" s="74">
        <v>379</v>
      </c>
      <c r="N1336" s="74">
        <f>'[10]Marketshare 2018'!$LN$24</f>
        <v>221950990</v>
      </c>
      <c r="O1336" s="77">
        <f t="shared" si="582"/>
        <v>-7.3091571608514316E-2</v>
      </c>
      <c r="P1336" s="74">
        <f>'[10]Marketshare 2018'!$LN$77</f>
        <v>4041906.5249999999</v>
      </c>
      <c r="Q1336" s="76">
        <f t="shared" si="583"/>
        <v>0.20234229412538327</v>
      </c>
      <c r="R1336" s="71">
        <f>[9]Data!$W$1331</f>
        <v>1172701.47</v>
      </c>
      <c r="S1336" s="78">
        <f t="shared" si="584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585"/>
        <v>-2.9030737474963875E-2</v>
      </c>
      <c r="Z1336" s="74">
        <f>'[11]From Apr 2023'!$LN$18</f>
        <v>2427547.9900000002</v>
      </c>
      <c r="AA1336" s="76">
        <f t="shared" si="586"/>
        <v>7.7485661293477073E-2</v>
      </c>
    </row>
    <row r="1337" spans="1:27" x14ac:dyDescent="0.25">
      <c r="A1337" s="69">
        <v>45459</v>
      </c>
      <c r="B1337" s="58">
        <f t="shared" si="577"/>
        <v>19829420.470359985</v>
      </c>
      <c r="C1337" s="70">
        <f t="shared" si="578"/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si="579"/>
        <v>0.23325152471405275</v>
      </c>
      <c r="H1337" s="73">
        <v>8380</v>
      </c>
      <c r="I1337" s="74">
        <f>'[10]Marketshare 2018'!$LO$13</f>
        <v>2245711270.96</v>
      </c>
      <c r="J1337" s="75">
        <f t="shared" si="580"/>
        <v>4.7274211724493531E-2</v>
      </c>
      <c r="K1337" s="74">
        <f>'[10]Marketshare 2018'!$LO$67</f>
        <v>9353401.2003599983</v>
      </c>
      <c r="L1337" s="76">
        <f t="shared" si="581"/>
        <v>4.6277845842387942E-2</v>
      </c>
      <c r="M1337" s="74">
        <v>379</v>
      </c>
      <c r="N1337" s="74">
        <f>'[10]Marketshare 2018'!$LO$24</f>
        <v>225285760</v>
      </c>
      <c r="O1337" s="77">
        <f t="shared" si="582"/>
        <v>2.6344156770243821E-2</v>
      </c>
      <c r="P1337" s="74">
        <f>'[10]Marketshare 2018'!$LO$77</f>
        <v>4008505.9499999997</v>
      </c>
      <c r="Q1337" s="76">
        <f t="shared" si="583"/>
        <v>0.19769982354854562</v>
      </c>
      <c r="R1337" s="71">
        <f>[9]Data!$W$1332</f>
        <v>948720.49</v>
      </c>
      <c r="S1337" s="78">
        <f t="shared" si="584"/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585"/>
        <v>-6.9180306813830028E-2</v>
      </c>
      <c r="Z1337" s="74">
        <f>'[11]From Apr 2023'!$LO$18</f>
        <v>2055262.49</v>
      </c>
      <c r="AA1337" s="76">
        <f t="shared" si="586"/>
        <v>7.4564256742728111E-2</v>
      </c>
    </row>
    <row r="1338" spans="1:27" x14ac:dyDescent="0.25">
      <c r="A1338" s="69">
        <v>45466</v>
      </c>
      <c r="B1338" s="58">
        <f t="shared" si="577"/>
        <v>23987569.962280013</v>
      </c>
      <c r="C1338" s="70">
        <f t="shared" si="578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579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580"/>
        <v>-3.4351318580680856E-2</v>
      </c>
      <c r="K1338" s="74">
        <f>'[10]Marketshare 2018'!$LP$67</f>
        <v>8381049.6772799995</v>
      </c>
      <c r="L1338" s="76">
        <f t="shared" si="581"/>
        <v>4.1757384241112465E-2</v>
      </c>
      <c r="M1338" s="74">
        <v>379</v>
      </c>
      <c r="N1338" s="74">
        <f>'[10]Marketshare 2018'!$LP$24</f>
        <v>216464140</v>
      </c>
      <c r="O1338" s="77">
        <f t="shared" si="582"/>
        <v>-0.10477190131008252</v>
      </c>
      <c r="P1338" s="74">
        <f>'[10]Marketshare 2018'!$LP$77</f>
        <v>4173909.9749999996</v>
      </c>
      <c r="Q1338" s="76">
        <f t="shared" si="583"/>
        <v>0.21424693023056846</v>
      </c>
      <c r="R1338" s="71">
        <f>[9]Data!$W$1333</f>
        <v>1094617.26</v>
      </c>
      <c r="S1338" s="78">
        <f t="shared" si="584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585"/>
        <v>-2.6952455617126225E-2</v>
      </c>
      <c r="Z1338" s="74">
        <f>'[11]From Apr 2023'!$LP$18</f>
        <v>1940978.0999999999</v>
      </c>
      <c r="AA1338" s="76">
        <f t="shared" si="586"/>
        <v>7.5302241137731166E-2</v>
      </c>
    </row>
    <row r="1339" spans="1:27" x14ac:dyDescent="0.25">
      <c r="A1339" s="69">
        <v>45473</v>
      </c>
      <c r="B1339" s="58">
        <f t="shared" si="577"/>
        <v>25868211.824299991</v>
      </c>
      <c r="C1339" s="70">
        <f t="shared" si="578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579"/>
        <v>-0.24008235988777327</v>
      </c>
      <c r="H1339" s="73">
        <v>8380</v>
      </c>
      <c r="I1339" s="74">
        <f>'[10]Marketshare 2018'!$LQ$13</f>
        <v>2562507703.9600005</v>
      </c>
      <c r="J1339" s="75">
        <f t="shared" si="580"/>
        <v>0.10539479588419054</v>
      </c>
      <c r="K1339" s="74">
        <f>'[10]Marketshare 2018'!$LQ$67</f>
        <v>8895406.6592999995</v>
      </c>
      <c r="L1339" s="76">
        <f t="shared" si="581"/>
        <v>3.8570753023399615E-2</v>
      </c>
      <c r="M1339" s="74">
        <v>379</v>
      </c>
      <c r="N1339" s="74">
        <f>'[10]Marketshare 2018'!$LQ$24</f>
        <v>255302780</v>
      </c>
      <c r="O1339" s="77">
        <f t="shared" si="582"/>
        <v>0.12761516472619672</v>
      </c>
      <c r="P1339" s="74">
        <f>'[10]Marketshare 2018'!$LQ$77</f>
        <v>2914205.4449999998</v>
      </c>
      <c r="Q1339" s="76">
        <f t="shared" si="583"/>
        <v>0.12683003490992148</v>
      </c>
      <c r="R1339" s="71">
        <f>[9]Data!$W$1334</f>
        <v>1472664.0300000003</v>
      </c>
      <c r="S1339" s="78">
        <f t="shared" si="584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585"/>
        <v>0.22724734264849422</v>
      </c>
      <c r="Z1339" s="74">
        <f>'[11]From Apr 2023'!$LQ$18</f>
        <v>2727437.29</v>
      </c>
      <c r="AA1339" s="76">
        <f t="shared" si="586"/>
        <v>7.6498191683125133E-2</v>
      </c>
    </row>
    <row r="1340" spans="1:27" x14ac:dyDescent="0.25">
      <c r="A1340" s="69">
        <v>45480</v>
      </c>
      <c r="B1340" s="58">
        <f t="shared" si="577"/>
        <v>31736393.759839974</v>
      </c>
      <c r="C1340" s="70">
        <f t="shared" si="578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579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580"/>
        <v>-1.5068346783873143E-2</v>
      </c>
      <c r="K1340" s="74">
        <f>'[10]Marketshare 2018'!$LR$67</f>
        <v>8878030.2248399984</v>
      </c>
      <c r="L1340" s="76">
        <f t="shared" si="581"/>
        <v>4.1144028426704289E-2</v>
      </c>
      <c r="M1340" s="74">
        <v>379</v>
      </c>
      <c r="N1340" s="74">
        <f>'[10]Marketshare 2018'!$LR$24</f>
        <v>252074250</v>
      </c>
      <c r="O1340" s="77">
        <f t="shared" si="582"/>
        <v>0.11422929746854704</v>
      </c>
      <c r="P1340" s="74">
        <f>'[10]Marketshare 2018'!$LR$77</f>
        <v>6479685.2249999996</v>
      </c>
      <c r="Q1340" s="76">
        <f t="shared" si="583"/>
        <v>0.28561625195750856</v>
      </c>
      <c r="R1340" s="71">
        <f>[9]Data!$W$1335</f>
        <v>1310648.92</v>
      </c>
      <c r="S1340" s="78">
        <f t="shared" si="584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585"/>
        <v>-1.7286252297397442E-2</v>
      </c>
      <c r="Z1340" s="74">
        <f>'[11]From Apr 2023'!$LR$18</f>
        <v>2619060.42</v>
      </c>
      <c r="AA1340" s="76">
        <f t="shared" si="586"/>
        <v>7.6831076684674524E-2</v>
      </c>
    </row>
    <row r="1341" spans="1:27" x14ac:dyDescent="0.25">
      <c r="A1341" s="69">
        <v>45487</v>
      </c>
      <c r="B1341" s="58">
        <f t="shared" si="577"/>
        <v>21918519.563679993</v>
      </c>
      <c r="C1341" s="70">
        <f t="shared" si="578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579"/>
        <v>-0.25953401256742759</v>
      </c>
      <c r="H1341" s="73">
        <v>8380</v>
      </c>
      <c r="I1341" s="74">
        <f>'[10]Marketshare 2018'!$LS$13</f>
        <v>2493610209.1899996</v>
      </c>
      <c r="J1341" s="75">
        <f t="shared" si="580"/>
        <v>0.2380027199457484</v>
      </c>
      <c r="K1341" s="74">
        <f>'[10]Marketshare 2018'!$LS$67</f>
        <v>9136496.1286799982</v>
      </c>
      <c r="L1341" s="76">
        <f t="shared" si="581"/>
        <v>4.0710702610162824E-2</v>
      </c>
      <c r="M1341" s="74">
        <v>379</v>
      </c>
      <c r="N1341" s="74">
        <f>'[10]Marketshare 2018'!$LS$24</f>
        <v>214855520</v>
      </c>
      <c r="O1341" s="77">
        <f t="shared" si="582"/>
        <v>-7.2828897029603046E-2</v>
      </c>
      <c r="P1341" s="74">
        <f>'[10]Marketshare 2018'!$LS$77</f>
        <v>2077231.7249999999</v>
      </c>
      <c r="Q1341" s="76">
        <f t="shared" si="583"/>
        <v>0.10742266477491479</v>
      </c>
      <c r="R1341" s="71">
        <f>[9]Data!$W$1336</f>
        <v>1109029.18</v>
      </c>
      <c r="S1341" s="78">
        <f t="shared" si="584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585"/>
        <v>-0.1260649368323008</v>
      </c>
      <c r="Z1341" s="74">
        <f>'[11]From Apr 2023'!$LS$18</f>
        <v>2151537</v>
      </c>
      <c r="AA1341" s="76">
        <f t="shared" si="586"/>
        <v>7.5206767326060603E-2</v>
      </c>
    </row>
    <row r="1342" spans="1:27" x14ac:dyDescent="0.25">
      <c r="A1342" s="69">
        <v>45494</v>
      </c>
      <c r="B1342" s="58">
        <f t="shared" si="577"/>
        <v>22292141.799300004</v>
      </c>
      <c r="C1342" s="70">
        <f t="shared" si="578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579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580"/>
        <v>-6.256691472140774E-2</v>
      </c>
      <c r="K1342" s="74">
        <f>'[10]Marketshare 2018'!$LT$67</f>
        <v>9191174.3793000001</v>
      </c>
      <c r="L1342" s="76">
        <f t="shared" si="581"/>
        <v>4.3665486940858055E-2</v>
      </c>
      <c r="M1342" s="74">
        <v>379</v>
      </c>
      <c r="N1342" s="74">
        <f>'[10]Marketshare 2018'!$LT$24</f>
        <v>254833870</v>
      </c>
      <c r="O1342" s="77">
        <f t="shared" si="582"/>
        <v>2.7954404825434986E-2</v>
      </c>
      <c r="P1342" s="74">
        <f>'[10]Marketshare 2018'!$LT$77</f>
        <v>3599468.55</v>
      </c>
      <c r="Q1342" s="76">
        <f t="shared" si="583"/>
        <v>0.15694183430169623</v>
      </c>
      <c r="R1342" s="71">
        <f>[9]Data!$W$1337</f>
        <v>1069450.33</v>
      </c>
      <c r="S1342" s="78">
        <f t="shared" si="584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585"/>
        <v>-3.3205526785806239E-2</v>
      </c>
      <c r="Z1342" s="74">
        <f>'[11]From Apr 2023'!$LT$18</f>
        <v>2121610.0299999998</v>
      </c>
      <c r="AA1342" s="76">
        <f t="shared" si="586"/>
        <v>7.6451812947674308E-2</v>
      </c>
    </row>
    <row r="1343" spans="1:27" x14ac:dyDescent="0.25">
      <c r="A1343" s="69">
        <v>45501</v>
      </c>
      <c r="B1343" s="58">
        <f t="shared" si="577"/>
        <v>30043961.801740002</v>
      </c>
      <c r="C1343" s="70">
        <f t="shared" si="578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579"/>
        <v>0.22985691487612336</v>
      </c>
      <c r="H1343" s="73">
        <v>8380</v>
      </c>
      <c r="I1343" s="74">
        <f>'[10]Marketshare 2018'!$LU$13</f>
        <v>2684433181.6500001</v>
      </c>
      <c r="J1343" s="75">
        <f t="shared" si="580"/>
        <v>0.14865132823239113</v>
      </c>
      <c r="K1343" s="74">
        <f>'[10]Marketshare 2018'!$LU$67</f>
        <v>10578700.18674</v>
      </c>
      <c r="L1343" s="76">
        <f t="shared" si="581"/>
        <v>4.3786194415073046E-2</v>
      </c>
      <c r="M1343" s="74">
        <v>379</v>
      </c>
      <c r="N1343" s="74">
        <f>'[10]Marketshare 2018'!$LU$24</f>
        <v>253105515</v>
      </c>
      <c r="O1343" s="77">
        <f t="shared" si="582"/>
        <v>1.7464328321147748E-2</v>
      </c>
      <c r="P1343" s="74">
        <f>'[10]Marketshare 2018'!$LU$77</f>
        <v>5229215.3250000002</v>
      </c>
      <c r="Q1343" s="76">
        <f t="shared" si="583"/>
        <v>0.22955798691308646</v>
      </c>
      <c r="R1343" s="71">
        <f>[9]Data!$W$1338</f>
        <v>1297112.2</v>
      </c>
      <c r="S1343" s="78">
        <f t="shared" si="584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585"/>
        <v>0.19982107928561033</v>
      </c>
      <c r="Z1343" s="74">
        <f>'[11]From Apr 2023'!$LU$18</f>
        <v>2436165.7999999998</v>
      </c>
      <c r="AA1343" s="76">
        <f t="shared" si="586"/>
        <v>7.54290843894974E-2</v>
      </c>
    </row>
    <row r="1344" spans="1:27" x14ac:dyDescent="0.25">
      <c r="A1344" s="69">
        <v>45508</v>
      </c>
      <c r="B1344" s="58">
        <f t="shared" si="577"/>
        <v>27393823.044359993</v>
      </c>
      <c r="C1344" s="70">
        <f t="shared" si="578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579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580"/>
        <v>2.6249030542934149E-2</v>
      </c>
      <c r="K1344" s="74">
        <f>'[10]Marketshare 2018'!$LV$67</f>
        <v>10823111.514360001</v>
      </c>
      <c r="L1344" s="76">
        <f t="shared" si="581"/>
        <v>4.6649044727105307E-2</v>
      </c>
      <c r="M1344" s="74">
        <v>379</v>
      </c>
      <c r="N1344" s="74">
        <f>'[10]Marketshare 2018'!$LV$24</f>
        <v>228561360</v>
      </c>
      <c r="O1344" s="77">
        <f t="shared" si="582"/>
        <v>-9.9938698062142839E-2</v>
      </c>
      <c r="P1344" s="74">
        <f>'[10]Marketshare 2018'!$LV$77</f>
        <v>4243370.3999999994</v>
      </c>
      <c r="Q1344" s="76">
        <f t="shared" si="583"/>
        <v>0.20628403681182153</v>
      </c>
      <c r="R1344" s="71">
        <f>[9]Data!$W$1339</f>
        <v>1453086.6400000001</v>
      </c>
      <c r="S1344" s="78">
        <f t="shared" si="584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585"/>
        <v>3.5286352248106168E-2</v>
      </c>
      <c r="Z1344" s="74">
        <f>'[11]From Apr 2023'!$LV$18</f>
        <v>2632974.63</v>
      </c>
      <c r="AA1344" s="76">
        <f t="shared" si="586"/>
        <v>7.496821361247831E-2</v>
      </c>
    </row>
    <row r="1345" spans="1:27" x14ac:dyDescent="0.25">
      <c r="A1345" s="69">
        <v>45515</v>
      </c>
      <c r="B1345" s="58">
        <f t="shared" si="577"/>
        <v>26518126.369720023</v>
      </c>
      <c r="C1345" s="70">
        <f t="shared" si="578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579"/>
        <v>-5.1035773839525955E-2</v>
      </c>
      <c r="H1345" s="73">
        <v>8380</v>
      </c>
      <c r="I1345" s="74">
        <f>'[10]Marketshare 2018'!$LW$13</f>
        <v>2478838768.71</v>
      </c>
      <c r="J1345" s="75">
        <f t="shared" si="580"/>
        <v>-5.7617792596130535E-2</v>
      </c>
      <c r="K1345" s="74">
        <f>'[10]Marketshare 2018'!$LW$67</f>
        <v>9508484.3497199994</v>
      </c>
      <c r="L1345" s="76">
        <f t="shared" si="581"/>
        <v>4.2620692979955563E-2</v>
      </c>
      <c r="M1345" s="74">
        <v>379</v>
      </c>
      <c r="N1345" s="74">
        <f>'[10]Marketshare 2018'!$LW$24</f>
        <v>219971830</v>
      </c>
      <c r="O1345" s="77">
        <f t="shared" si="582"/>
        <v>-0.16939862215414869</v>
      </c>
      <c r="P1345" s="74">
        <f>'[10]Marketshare 2018'!$LW$77</f>
        <v>5090706.45</v>
      </c>
      <c r="Q1345" s="76">
        <f t="shared" si="583"/>
        <v>0.25713931188370803</v>
      </c>
      <c r="R1345" s="71">
        <f>[9]Data!$W$1340</f>
        <v>1188088.6300000001</v>
      </c>
      <c r="S1345" s="78">
        <f t="shared" si="584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2023'!$LW$10</f>
        <v>195351268.88</v>
      </c>
      <c r="Y1345" s="78">
        <f t="shared" si="585"/>
        <v>-0.14957543515894334</v>
      </c>
      <c r="Z1345" s="74">
        <f>'[11]From Apr 2023'!$LW$18</f>
        <v>2299953.3199999998</v>
      </c>
      <c r="AA1345" s="76">
        <f t="shared" si="586"/>
        <v>7.8489493419938175E-2</v>
      </c>
    </row>
    <row r="1346" spans="1:27" x14ac:dyDescent="0.25">
      <c r="A1346" s="69">
        <v>45522</v>
      </c>
      <c r="B1346" s="58">
        <f t="shared" si="577"/>
        <v>23948709.143539988</v>
      </c>
      <c r="C1346" s="70">
        <f t="shared" si="578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579"/>
        <v>-0.15087965419830618</v>
      </c>
      <c r="H1346" s="73">
        <v>8380</v>
      </c>
      <c r="I1346" s="74">
        <f>'[10]Marketshare 2018'!$LX$13</f>
        <v>2341203043.3499999</v>
      </c>
      <c r="J1346" s="75">
        <f t="shared" si="580"/>
        <v>-8.517809119896802E-2</v>
      </c>
      <c r="K1346" s="74">
        <f>'[10]Marketshare 2018'!$LX$67</f>
        <v>8139491.1185400002</v>
      </c>
      <c r="L1346" s="76">
        <f t="shared" si="581"/>
        <v>3.8629195559472793E-2</v>
      </c>
      <c r="M1346" s="74">
        <v>379</v>
      </c>
      <c r="N1346" s="74">
        <f>'[10]Marketshare 2018'!$LX$24</f>
        <v>204458130</v>
      </c>
      <c r="O1346" s="77">
        <f t="shared" si="582"/>
        <v>-0.12752397501425317</v>
      </c>
      <c r="P1346" s="74">
        <f>'[10]Marketshare 2018'!$LX$77</f>
        <v>3999767.8049999997</v>
      </c>
      <c r="Q1346" s="76">
        <f t="shared" si="583"/>
        <v>0.21736413465192114</v>
      </c>
      <c r="R1346" s="71">
        <f>[9]Data!$W$1341</f>
        <v>1055860.6499999999</v>
      </c>
      <c r="S1346" s="78">
        <f t="shared" si="584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585"/>
        <v>-4.248800449369261E-2</v>
      </c>
      <c r="Z1346" s="74">
        <f>'[11]From Apr 2023'!$LX$18</f>
        <v>2111233.7499999995</v>
      </c>
      <c r="AA1346" s="76">
        <f t="shared" si="586"/>
        <v>7.6728724190370023E-2</v>
      </c>
    </row>
    <row r="1347" spans="1:27" x14ac:dyDescent="0.25">
      <c r="A1347" s="69">
        <v>45529</v>
      </c>
      <c r="B1347" s="58">
        <f t="shared" si="577"/>
        <v>24758040.170400001</v>
      </c>
      <c r="C1347" s="70">
        <f t="shared" si="578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579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580"/>
        <v>5.6853419600301436E-2</v>
      </c>
      <c r="K1347" s="74">
        <f>'[10]Marketshare 2018'!$LY$67</f>
        <v>9662781.8753999993</v>
      </c>
      <c r="L1347" s="76">
        <f t="shared" si="581"/>
        <v>4.4275469748959274E-2</v>
      </c>
      <c r="M1347" s="74">
        <v>379</v>
      </c>
      <c r="N1347" s="74">
        <f>'[10]Marketshare 2018'!$LY$24</f>
        <v>219043405</v>
      </c>
      <c r="O1347" s="77">
        <f t="shared" si="582"/>
        <v>6.4848893948703523E-3</v>
      </c>
      <c r="P1347" s="74">
        <f>'[10]Marketshare 2018'!$LY$77</f>
        <v>4069056.375</v>
      </c>
      <c r="Q1347" s="76">
        <f t="shared" si="583"/>
        <v>0.20640538116178389</v>
      </c>
      <c r="R1347" s="71">
        <f>[9]Data!$W$1342</f>
        <v>1255186.18</v>
      </c>
      <c r="S1347" s="78">
        <f t="shared" si="584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585"/>
        <v>9.0156294097381462E-2</v>
      </c>
      <c r="Z1347" s="74">
        <f>'[11]From Apr 2023'!$LY$18</f>
        <v>2231274.27</v>
      </c>
      <c r="AA1347" s="76">
        <f t="shared" si="586"/>
        <v>7.5575455701330785E-2</v>
      </c>
    </row>
    <row r="1348" spans="1:27" x14ac:dyDescent="0.25">
      <c r="A1348" s="69">
        <v>45536</v>
      </c>
      <c r="B1348" s="58">
        <f t="shared" si="577"/>
        <v>29370078.079859991</v>
      </c>
      <c r="C1348" s="70">
        <f t="shared" si="578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579"/>
        <v>0.17961305562447194</v>
      </c>
      <c r="H1348" s="73">
        <v>8380</v>
      </c>
      <c r="I1348" s="74">
        <f>'[10]Marketshare 2018'!$LZ$13</f>
        <v>2494045399.9699998</v>
      </c>
      <c r="J1348" s="75">
        <f t="shared" si="580"/>
        <v>2.3041453108533894E-2</v>
      </c>
      <c r="K1348" s="74">
        <f>'[10]Marketshare 2018'!$LZ$67</f>
        <v>10069837.609860001</v>
      </c>
      <c r="L1348" s="76">
        <f t="shared" si="581"/>
        <v>4.486168718313864E-2</v>
      </c>
      <c r="M1348" s="74">
        <v>379</v>
      </c>
      <c r="N1348" s="74">
        <f>'[10]Marketshare 2018'!$LZ$24</f>
        <v>229486656</v>
      </c>
      <c r="O1348" s="77">
        <f t="shared" si="582"/>
        <v>-4.9475183491468178E-2</v>
      </c>
      <c r="P1348" s="74">
        <f>'[10]Marketshare 2018'!$LZ$77</f>
        <v>3768885.54</v>
      </c>
      <c r="Q1348" s="76">
        <f t="shared" si="583"/>
        <v>0.18247904575331822</v>
      </c>
      <c r="R1348" s="71">
        <f>[9]Data!$W$1343</f>
        <v>1455262.2999999998</v>
      </c>
      <c r="S1348" s="78">
        <f t="shared" si="584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585"/>
        <v>0.16646398943883955</v>
      </c>
      <c r="Z1348" s="74">
        <f>'[11]From Apr 2023'!$LZ$18</f>
        <v>2667819.9500000002</v>
      </c>
      <c r="AA1348" s="76">
        <f t="shared" si="586"/>
        <v>7.6042040450686882E-2</v>
      </c>
    </row>
    <row r="1349" spans="1:27" x14ac:dyDescent="0.25">
      <c r="A1349" s="69">
        <v>45543</v>
      </c>
      <c r="B1349" s="58">
        <f t="shared" si="577"/>
        <v>27739386.851500016</v>
      </c>
      <c r="C1349" s="70">
        <f t="shared" si="578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579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580"/>
        <v>-6.3608097176267586E-3</v>
      </c>
      <c r="K1349" s="74">
        <f>'[10]Marketshare 2018'!$MA$67</f>
        <v>9164885.9715</v>
      </c>
      <c r="L1349" s="76">
        <f t="shared" si="581"/>
        <v>4.4559385490639689E-2</v>
      </c>
      <c r="M1349" s="74">
        <v>379</v>
      </c>
      <c r="N1349" s="74">
        <f>'[10]Marketshare 2018'!$MA$24</f>
        <v>219746860</v>
      </c>
      <c r="O1349" s="77">
        <f t="shared" si="582"/>
        <v>-0.11716392441208201</v>
      </c>
      <c r="P1349" s="74">
        <f>'[10]Marketshare 2018'!$MA$77</f>
        <v>4591301.8499999996</v>
      </c>
      <c r="Q1349" s="76">
        <f t="shared" si="583"/>
        <v>0.23215105326192148</v>
      </c>
      <c r="R1349" s="71">
        <f>[9]Data!$W$1344</f>
        <v>1090715.8599999999</v>
      </c>
      <c r="S1349" s="78">
        <f t="shared" si="584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585"/>
        <v>-2.6110309280431121E-2</v>
      </c>
      <c r="Z1349" s="74">
        <f>'[11]From Apr 2023'!$MA$18</f>
        <v>2496844.4299999997</v>
      </c>
      <c r="AA1349" s="76">
        <f t="shared" si="586"/>
        <v>7.5344375736673075E-2</v>
      </c>
    </row>
    <row r="1350" spans="1:27" x14ac:dyDescent="0.25">
      <c r="A1350" s="69">
        <v>45550</v>
      </c>
      <c r="B1350" s="58">
        <f t="shared" si="577"/>
        <v>23520227.545899972</v>
      </c>
      <c r="C1350" s="70">
        <f t="shared" si="578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579"/>
        <v>-2.1314244111627634E-3</v>
      </c>
      <c r="H1350" s="73">
        <v>8380</v>
      </c>
      <c r="I1350" s="74">
        <f>'[10]Marketshare 2018'!$MB$13</f>
        <v>2225816829.23</v>
      </c>
      <c r="J1350" s="75">
        <f t="shared" si="580"/>
        <v>2.4118518147051571E-3</v>
      </c>
      <c r="K1350" s="74">
        <f>'[10]Marketshare 2018'!$MB$67</f>
        <v>8621360.5509000011</v>
      </c>
      <c r="L1350" s="76">
        <f t="shared" si="581"/>
        <v>4.3037186956277375E-2</v>
      </c>
      <c r="M1350" s="74">
        <v>379</v>
      </c>
      <c r="N1350" s="74">
        <f>'[10]Marketshare 2018'!$MB$24</f>
        <v>222917290</v>
      </c>
      <c r="O1350" s="77">
        <f t="shared" si="582"/>
        <v>6.5619171129228215E-2</v>
      </c>
      <c r="P1350" s="74">
        <f>'[10]Marketshare 2018'!$MB$77</f>
        <v>3885135.9749999996</v>
      </c>
      <c r="Q1350" s="76">
        <f t="shared" si="583"/>
        <v>0.19365109588403842</v>
      </c>
      <c r="R1350" s="71">
        <f>[9]Data!$W$1345</f>
        <v>1078877.2799999998</v>
      </c>
      <c r="S1350" s="78">
        <f t="shared" si="584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585"/>
        <v>-2.8216796836823876E-2</v>
      </c>
      <c r="Z1350" s="74">
        <f>'[11]From Apr 2023'!$MB$18</f>
        <v>2268053.15</v>
      </c>
      <c r="AA1350" s="76">
        <f t="shared" si="586"/>
        <v>7.8548769955547174E-2</v>
      </c>
    </row>
    <row r="1351" spans="1:27" x14ac:dyDescent="0.25">
      <c r="A1351" s="69">
        <v>45557</v>
      </c>
      <c r="B1351" s="58">
        <f t="shared" si="577"/>
        <v>19708389.988699995</v>
      </c>
      <c r="C1351" s="70">
        <f t="shared" si="578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579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580"/>
        <v>-2.1848513134072767E-2</v>
      </c>
      <c r="K1351" s="74">
        <f>'[10]Marketshare 2018'!$MC$67</f>
        <v>7865001.3537000008</v>
      </c>
      <c r="L1351" s="76">
        <f t="shared" si="581"/>
        <v>4.1594024982245341E-2</v>
      </c>
      <c r="M1351" s="74">
        <v>379</v>
      </c>
      <c r="N1351" s="74">
        <f>'[10]Marketshare 2018'!$MC$24</f>
        <v>204822215</v>
      </c>
      <c r="O1351" s="77">
        <f t="shared" si="582"/>
        <v>-6.081976818657886E-2</v>
      </c>
      <c r="P1351" s="74">
        <f>'[10]Marketshare 2018'!$MC$77</f>
        <v>3308474.4750000001</v>
      </c>
      <c r="Q1351" s="76">
        <f t="shared" si="583"/>
        <v>0.1794767598817345</v>
      </c>
      <c r="R1351" s="71">
        <f>[9]Data!$W$1346</f>
        <v>1181886.3700000001</v>
      </c>
      <c r="S1351" s="78">
        <f t="shared" si="584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585"/>
        <v>3.4481731072173671E-2</v>
      </c>
      <c r="Z1351" s="74">
        <f>'[11]From Apr 2023'!$MC$18</f>
        <v>2097660.33</v>
      </c>
      <c r="AA1351" s="76">
        <f t="shared" si="586"/>
        <v>7.5568293848446974E-2</v>
      </c>
    </row>
    <row r="1352" spans="1:27" x14ac:dyDescent="0.25">
      <c r="A1352" s="69">
        <v>45564</v>
      </c>
      <c r="B1352" s="58">
        <f t="shared" si="577"/>
        <v>28156363.661299992</v>
      </c>
      <c r="C1352" s="70">
        <f t="shared" si="578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579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580"/>
        <v>3.619646915880792E-2</v>
      </c>
      <c r="K1352" s="74">
        <f>'[10]Marketshare 2018'!$MD$67</f>
        <v>8954613.3213</v>
      </c>
      <c r="L1352" s="76">
        <f t="shared" si="581"/>
        <v>3.9552212248086277E-2</v>
      </c>
      <c r="M1352" s="74">
        <v>379</v>
      </c>
      <c r="N1352" s="74">
        <f>'[10]Marketshare 2018'!$MD$24</f>
        <v>202648190</v>
      </c>
      <c r="O1352" s="77">
        <f t="shared" si="582"/>
        <v>-0.18057182452996101</v>
      </c>
      <c r="P1352" s="74">
        <f>'[10]Marketshare 2018'!$MD$77</f>
        <v>3501703.8</v>
      </c>
      <c r="Q1352" s="76">
        <f t="shared" si="583"/>
        <v>0.19199687892598499</v>
      </c>
      <c r="R1352" s="71">
        <f>[9]Data!$W$1347</f>
        <v>1434827.71</v>
      </c>
      <c r="S1352" s="78">
        <f t="shared" si="584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585"/>
        <v>0.44752175245269687</v>
      </c>
      <c r="Z1352" s="74">
        <f>'[11]From Apr 2023'!$MD$18</f>
        <v>2609010.8200000003</v>
      </c>
      <c r="AA1352" s="76">
        <f t="shared" si="586"/>
        <v>7.51679826520677E-2</v>
      </c>
    </row>
    <row r="1353" spans="1:27" x14ac:dyDescent="0.25">
      <c r="A1353" s="69">
        <v>45571</v>
      </c>
      <c r="B1353" s="58">
        <f t="shared" si="577"/>
        <v>28020978.442400016</v>
      </c>
      <c r="C1353" s="70">
        <f t="shared" si="578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579"/>
        <v>-0.24860496702240187</v>
      </c>
      <c r="H1353" s="73">
        <v>8380</v>
      </c>
      <c r="I1353" s="74">
        <f>'[10]Marketshare 2018'!$ME$13</f>
        <v>2349818701.3600001</v>
      </c>
      <c r="J1353" s="75">
        <f t="shared" si="580"/>
        <v>-0.11688733075852087</v>
      </c>
      <c r="K1353" s="74">
        <f>'[10]Marketshare 2018'!$ME$67</f>
        <v>9165630.8124000002</v>
      </c>
      <c r="L1353" s="76">
        <f t="shared" si="581"/>
        <v>4.3339659481413634E-2</v>
      </c>
      <c r="M1353" s="74">
        <v>379</v>
      </c>
      <c r="N1353" s="74">
        <f>'[10]Marketshare 2018'!$ME$24</f>
        <v>198636086</v>
      </c>
      <c r="O1353" s="77">
        <f t="shared" si="582"/>
        <v>-0.15115069124207337</v>
      </c>
      <c r="P1353" s="74">
        <f>'[10]Marketshare 2018'!$ME$77</f>
        <v>2040871.5899999999</v>
      </c>
      <c r="Q1353" s="76">
        <f t="shared" si="583"/>
        <v>0.1141602790139552</v>
      </c>
      <c r="R1353" s="71">
        <f>[9]Data!$W$1348</f>
        <v>1401604.1</v>
      </c>
      <c r="S1353" s="78">
        <f t="shared" si="584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585"/>
        <v>9.8939873612961415E-2</v>
      </c>
      <c r="Z1353" s="74">
        <f>'[11]From Apr 2023'!$ME$18</f>
        <v>2686729.9400000004</v>
      </c>
      <c r="AA1353" s="76">
        <f t="shared" si="586"/>
        <v>7.3726110322253277E-2</v>
      </c>
    </row>
    <row r="1354" spans="1:27" x14ac:dyDescent="0.25">
      <c r="A1354" s="69">
        <v>45578</v>
      </c>
      <c r="B1354" s="58">
        <f t="shared" si="577"/>
        <v>25183322.594499983</v>
      </c>
      <c r="C1354" s="70">
        <f t="shared" si="578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579"/>
        <v>-2.0768302225834812E-2</v>
      </c>
      <c r="H1354" s="73">
        <v>8380</v>
      </c>
      <c r="I1354" s="74">
        <f>'[10]Marketshare 2018'!$MF$13</f>
        <v>2219060226.23</v>
      </c>
      <c r="J1354" s="75">
        <f t="shared" si="580"/>
        <v>-4.4942892978614424E-2</v>
      </c>
      <c r="K1354" s="74">
        <f>'[10]Marketshare 2018'!$MF$67</f>
        <v>9245267.6444999985</v>
      </c>
      <c r="L1354" s="76">
        <f t="shared" si="581"/>
        <v>4.6292207320808777E-2</v>
      </c>
      <c r="M1354" s="74">
        <v>379</v>
      </c>
      <c r="N1354" s="74">
        <f>'[10]Marketshare 2018'!$MF$24</f>
        <v>199819787</v>
      </c>
      <c r="O1354" s="77">
        <f t="shared" si="582"/>
        <v>-0.11955201408661875</v>
      </c>
      <c r="P1354" s="74">
        <f>'[10]Marketshare 2018'!$MF$77</f>
        <v>3521035.98</v>
      </c>
      <c r="Q1354" s="76">
        <f t="shared" si="583"/>
        <v>0.19578952909203132</v>
      </c>
      <c r="R1354" s="71">
        <f>[9]Data!$W$1349</f>
        <v>1188949.99</v>
      </c>
      <c r="S1354" s="78">
        <f t="shared" si="584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585"/>
        <v>-6.2097518310928135E-2</v>
      </c>
      <c r="Z1354" s="74">
        <f>'[11]From Apr 2023'!$MF$18</f>
        <v>2233315.0700000003</v>
      </c>
      <c r="AA1354" s="76">
        <f t="shared" si="586"/>
        <v>7.4787961485088775E-2</v>
      </c>
    </row>
    <row r="1355" spans="1:27" x14ac:dyDescent="0.25">
      <c r="A1355" s="69">
        <v>45585</v>
      </c>
      <c r="B1355" s="58">
        <f t="shared" si="577"/>
        <v>18478318.130500015</v>
      </c>
      <c r="C1355" s="70">
        <f t="shared" si="578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579"/>
        <v>-0.24855168347631407</v>
      </c>
      <c r="H1355" s="73">
        <v>8380</v>
      </c>
      <c r="I1355" s="74">
        <f>'[10]Marketshare 2018'!$MG$13</f>
        <v>2137930468.7700002</v>
      </c>
      <c r="J1355" s="75">
        <f t="shared" si="580"/>
        <v>-3.3502835544764964E-2</v>
      </c>
      <c r="K1355" s="74">
        <f>'[10]Marketshare 2018'!$MG$67</f>
        <v>7583701.5405000011</v>
      </c>
      <c r="L1355" s="76">
        <f t="shared" si="581"/>
        <v>3.9413513058953048E-2</v>
      </c>
      <c r="M1355" s="74">
        <v>379</v>
      </c>
      <c r="N1355" s="74">
        <f>'[10]Marketshare 2018'!$MG$24</f>
        <v>188327670</v>
      </c>
      <c r="O1355" s="77">
        <f t="shared" si="582"/>
        <v>-0.16058301714033307</v>
      </c>
      <c r="P1355" s="74">
        <f>'[10]Marketshare 2018'!$MG$77</f>
        <v>2834271.4499999997</v>
      </c>
      <c r="Q1355" s="76">
        <f t="shared" si="583"/>
        <v>0.16721868326624545</v>
      </c>
      <c r="R1355" s="71">
        <f>[9]Data!$W$1350</f>
        <v>970594.84</v>
      </c>
      <c r="S1355" s="78">
        <f t="shared" si="584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585"/>
        <v>5.0411484490222147E-2</v>
      </c>
      <c r="Z1355" s="74">
        <f>'[11]From Apr 2023'!$MG$18</f>
        <v>2250795.94</v>
      </c>
      <c r="AA1355" s="76">
        <f t="shared" si="586"/>
        <v>7.8127791850352998E-2</v>
      </c>
    </row>
    <row r="1356" spans="1:27" x14ac:dyDescent="0.25">
      <c r="A1356" s="69">
        <v>45592</v>
      </c>
      <c r="B1356" s="58">
        <f t="shared" si="577"/>
        <v>28428623.048499987</v>
      </c>
      <c r="C1356" s="70">
        <f t="shared" si="578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579"/>
        <v>0.12886375524275584</v>
      </c>
      <c r="H1356" s="73">
        <v>8380</v>
      </c>
      <c r="I1356" s="74">
        <f>'[10]Marketshare 2018'!$MH$13</f>
        <v>2263976644.4899998</v>
      </c>
      <c r="J1356" s="75">
        <f t="shared" si="580"/>
        <v>0.13097668119036254</v>
      </c>
      <c r="K1356" s="74">
        <f>'[10]Marketshare 2018'!$MH$67</f>
        <v>8086205.0384999998</v>
      </c>
      <c r="L1356" s="76">
        <f t="shared" si="581"/>
        <v>3.9685357562617235E-2</v>
      </c>
      <c r="M1356" s="74">
        <v>379</v>
      </c>
      <c r="N1356" s="74">
        <f>'[10]Marketshare 2018'!$MH$24</f>
        <v>192699110</v>
      </c>
      <c r="O1356" s="77">
        <f t="shared" si="582"/>
        <v>-0.1324006604861222</v>
      </c>
      <c r="P1356" s="74">
        <f>'[10]Marketshare 2018'!$MH$77</f>
        <v>3553060.5</v>
      </c>
      <c r="Q1356" s="76">
        <f t="shared" si="583"/>
        <v>0.2048709514019032</v>
      </c>
      <c r="R1356" s="71">
        <f>[9]Data!$W$1351</f>
        <v>1275806.67</v>
      </c>
      <c r="S1356" s="78">
        <f t="shared" si="584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585"/>
        <v>0.26728603431204978</v>
      </c>
      <c r="Z1356" s="74">
        <f>'[11]From Apr 2023'!$MH$18</f>
        <v>2532575.79</v>
      </c>
      <c r="AA1356" s="76">
        <f t="shared" si="586"/>
        <v>7.7608272467624945E-2</v>
      </c>
    </row>
    <row r="1357" spans="1:27" x14ac:dyDescent="0.25">
      <c r="A1357" s="69">
        <v>45599</v>
      </c>
      <c r="B1357" s="58">
        <f t="shared" si="577"/>
        <v>25273460.988900013</v>
      </c>
      <c r="C1357" s="70">
        <f t="shared" si="578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579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580"/>
        <v>-3.7090766454707103E-3</v>
      </c>
      <c r="K1357" s="74">
        <f>'[10]Marketshare 2018'!$MI$67</f>
        <v>8120116.3239000002</v>
      </c>
      <c r="L1357" s="76">
        <f t="shared" si="581"/>
        <v>3.7814465911791682E-2</v>
      </c>
      <c r="M1357" s="74">
        <v>379</v>
      </c>
      <c r="N1357" s="74">
        <f>'[10]Marketshare 2018'!$MI$24</f>
        <v>200576910</v>
      </c>
      <c r="O1357" s="77">
        <f t="shared" si="582"/>
        <v>-0.18749743531951779</v>
      </c>
      <c r="P1357" s="74">
        <f>'[10]Marketshare 2018'!$MI$77</f>
        <v>4279592.4749999996</v>
      </c>
      <c r="Q1357" s="76">
        <f t="shared" si="583"/>
        <v>0.23707129350033362</v>
      </c>
      <c r="R1357" s="71">
        <f>[9]Data!$W$1352</f>
        <v>1490835.15</v>
      </c>
      <c r="S1357" s="78">
        <f t="shared" si="584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585"/>
        <v>0.12939151435031104</v>
      </c>
      <c r="Z1357" s="74">
        <f>'[11]From Apr 2023'!$MI$18</f>
        <v>2756170.8000000003</v>
      </c>
      <c r="AA1357" s="76">
        <f t="shared" si="586"/>
        <v>7.6419656191685503E-2</v>
      </c>
    </row>
    <row r="1358" spans="1:27" x14ac:dyDescent="0.25">
      <c r="A1358" s="69">
        <v>45606</v>
      </c>
      <c r="B1358" s="58">
        <f t="shared" si="577"/>
        <v>27656296.131299987</v>
      </c>
      <c r="C1358" s="70">
        <f t="shared" si="578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579"/>
        <v>-0.19184358036848514</v>
      </c>
      <c r="H1358" s="73">
        <v>8380</v>
      </c>
      <c r="I1358" s="74">
        <f>'[10]Marketshare 2018'!$MJ$13</f>
        <v>2265582344.6900005</v>
      </c>
      <c r="J1358" s="75">
        <f t="shared" si="580"/>
        <v>-0.10059688498997388</v>
      </c>
      <c r="K1358" s="74">
        <f>'[10]Marketshare 2018'!$MJ$67</f>
        <v>8996004.6812999994</v>
      </c>
      <c r="L1358" s="76">
        <f t="shared" si="581"/>
        <v>4.4119167773474556E-2</v>
      </c>
      <c r="M1358" s="74">
        <v>379</v>
      </c>
      <c r="N1358" s="74">
        <f>'[10]Marketshare 2018'!$MJ$24</f>
        <v>185858345</v>
      </c>
      <c r="O1358" s="77">
        <f t="shared" si="582"/>
        <v>-0.2631703087419619</v>
      </c>
      <c r="P1358" s="74">
        <f>'[10]Marketshare 2018'!$MJ$77</f>
        <v>3344733.9</v>
      </c>
      <c r="Q1358" s="76">
        <f t="shared" si="583"/>
        <v>0.19995717706406996</v>
      </c>
      <c r="R1358" s="71">
        <f>[9]Data!$W$1353</f>
        <v>1197773.6000000001</v>
      </c>
      <c r="S1358" s="78">
        <f t="shared" si="584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585"/>
        <v>-4.1136932476464549E-2</v>
      </c>
      <c r="Z1358" s="74">
        <f>'[11]From Apr 2023'!$MJ$18</f>
        <v>2474134.17</v>
      </c>
      <c r="AA1358" s="76">
        <f t="shared" si="586"/>
        <v>7.577956007398895E-2</v>
      </c>
    </row>
    <row r="1359" spans="1:27" x14ac:dyDescent="0.25">
      <c r="A1359" s="69">
        <v>45613</v>
      </c>
      <c r="B1359" s="58">
        <f t="shared" ref="B1359:B1365" si="587">+K1359+P1359+R1359+U1359+V1359+Z1359</f>
        <v>23291307.727000006</v>
      </c>
      <c r="C1359" s="70">
        <f t="shared" ref="C1359:C1365" si="588">(B1359/B1306)-1</f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ref="G1359:G1365" si="589">(E1359/E1306)-1</f>
        <v>-1.238267598037579E-2</v>
      </c>
      <c r="H1359" s="73">
        <v>8380</v>
      </c>
      <c r="I1359" s="74">
        <f>'[10]Marketshare 2018'!$MK$13</f>
        <v>2117163907.3899999</v>
      </c>
      <c r="J1359" s="75">
        <f t="shared" ref="J1359:J1365" si="590">(I1359/I1306)-1</f>
        <v>-4.9589608060923385E-2</v>
      </c>
      <c r="K1359" s="74">
        <f>'[10]Marketshare 2018'!$MK$67</f>
        <v>7570363.8419999992</v>
      </c>
      <c r="L1359" s="76">
        <f t="shared" ref="L1359:L1365" si="591">(K1359/0.09)/I1359</f>
        <v>3.9730109466912078E-2</v>
      </c>
      <c r="M1359" s="74">
        <v>379</v>
      </c>
      <c r="N1359" s="74">
        <f>'[10]Marketshare 2018'!$MK$24</f>
        <v>212984885</v>
      </c>
      <c r="O1359" s="77">
        <f t="shared" ref="O1359:O1365" si="592">(N1359/N1306)-1</f>
        <v>-2.4825023795042367E-2</v>
      </c>
      <c r="P1359" s="74">
        <f>'[10]Marketshare 2018'!$MK$77</f>
        <v>5166273.8250000002</v>
      </c>
      <c r="Q1359" s="76">
        <f t="shared" ref="Q1359:Q1365" si="593">(P1359/0.09)/N1359</f>
        <v>0.26951697769538907</v>
      </c>
      <c r="R1359" s="71">
        <f>[9]Data!$W$1354</f>
        <v>941953.05</v>
      </c>
      <c r="S1359" s="78">
        <f t="shared" ref="S1359:S1365" si="594">(R1359/R1306)-1</f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ref="Y1359:Y1365" si="595">(X1359/X1306)-1</f>
        <v>1.2415491043047178E-2</v>
      </c>
      <c r="Z1359" s="74">
        <f>'[11]From Apr 2023'!$MK$18</f>
        <v>2149942.9900000002</v>
      </c>
      <c r="AA1359" s="76">
        <f t="shared" ref="AA1359:AA1365" si="596">(Z1359/0.15)/X1359</f>
        <v>7.4126943662647701E-2</v>
      </c>
    </row>
    <row r="1360" spans="1:27" x14ac:dyDescent="0.25">
      <c r="A1360" s="69">
        <v>45620</v>
      </c>
      <c r="B1360" s="58">
        <f t="shared" si="587"/>
        <v>23000672.334100004</v>
      </c>
      <c r="C1360" s="70">
        <f t="shared" si="588"/>
        <v>7.63238535029378E-2</v>
      </c>
      <c r="D1360" s="71">
        <f>[9]Data!$AJ$1355</f>
        <v>27586809.300000001</v>
      </c>
      <c r="E1360" s="88">
        <f>[9]Data!$I$1355</f>
        <v>11515564.780000001</v>
      </c>
      <c r="F1360" s="72"/>
      <c r="G1360" s="70">
        <f t="shared" si="589"/>
        <v>-1.7121606882479101E-2</v>
      </c>
      <c r="H1360" s="73">
        <v>8380</v>
      </c>
      <c r="I1360" s="74">
        <f>'[10]Marketshare 2018'!$ML$13</f>
        <v>2212909211.3200002</v>
      </c>
      <c r="J1360" s="75">
        <f t="shared" si="590"/>
        <v>5.1626136594394856E-2</v>
      </c>
      <c r="K1360" s="74">
        <f>'[10]Marketshare 2018'!$ML$67</f>
        <v>8523926.0090999994</v>
      </c>
      <c r="L1360" s="76">
        <f t="shared" si="591"/>
        <v>4.2798994421242124E-2</v>
      </c>
      <c r="M1360" s="74">
        <v>379</v>
      </c>
      <c r="N1360" s="74">
        <f>'[10]Marketshare 2018'!$ML$24</f>
        <v>197721005</v>
      </c>
      <c r="O1360" s="77">
        <f t="shared" si="592"/>
        <v>-0.17407041673913326</v>
      </c>
      <c r="P1360" s="74">
        <f>'[10]Marketshare 2018'!$ML$77</f>
        <v>2987658.6749999998</v>
      </c>
      <c r="Q1360" s="76">
        <f t="shared" si="593"/>
        <v>0.16789418757000552</v>
      </c>
      <c r="R1360" s="71">
        <f>[9]Data!$W$1355</f>
        <v>962799.26</v>
      </c>
      <c r="S1360" s="78">
        <f t="shared" si="594"/>
        <v>-0.10002369403504074</v>
      </c>
      <c r="T1360" s="5">
        <v>5306</v>
      </c>
      <c r="U1360" s="79">
        <f>[9]Data!$X$1355</f>
        <v>349607.85</v>
      </c>
      <c r="V1360" s="88">
        <f>[9]Data!$Y$1355</f>
        <v>7968967.9300000072</v>
      </c>
      <c r="W1360" s="67">
        <v>3178</v>
      </c>
      <c r="X1360" s="74">
        <f>'[11]From Apr 2023'!$ML$10</f>
        <v>194989123.91</v>
      </c>
      <c r="Y1360" s="78">
        <f t="shared" si="595"/>
        <v>8.6293645806546415E-2</v>
      </c>
      <c r="Z1360" s="74">
        <f>'[11]From Apr 2023'!$ML$18</f>
        <v>2207712.61</v>
      </c>
      <c r="AA1360" s="76">
        <f t="shared" si="596"/>
        <v>7.5481564158727171E-2</v>
      </c>
    </row>
    <row r="1361" spans="1:27" x14ac:dyDescent="0.25">
      <c r="A1361" s="69">
        <v>45627</v>
      </c>
      <c r="B1361" s="58">
        <f t="shared" si="587"/>
        <v>32241134.672999989</v>
      </c>
      <c r="C1361" s="70">
        <f t="shared" si="588"/>
        <v>0.27611137951202447</v>
      </c>
      <c r="D1361" s="71">
        <f>[9]Data!$AJ$1356</f>
        <v>35169585.730000004</v>
      </c>
      <c r="E1361" s="88">
        <f>[9]Data!$I$1356</f>
        <v>11871366.58</v>
      </c>
      <c r="F1361" s="72"/>
      <c r="G1361" s="70">
        <f t="shared" si="589"/>
        <v>-0.18817686518846111</v>
      </c>
      <c r="H1361" s="73">
        <v>8380</v>
      </c>
      <c r="I1361" s="74">
        <f>'[10]Marketshare 2018'!$MM$13</f>
        <v>2529285748.9400001</v>
      </c>
      <c r="J1361" s="75">
        <f t="shared" si="590"/>
        <v>5.3220995493350687E-2</v>
      </c>
      <c r="K1361" s="74">
        <f>'[10]Marketshare 2018'!$MM$67</f>
        <v>8982638.2080000006</v>
      </c>
      <c r="L1361" s="76">
        <f t="shared" si="591"/>
        <v>3.9460583384786876E-2</v>
      </c>
      <c r="M1361" s="74">
        <v>379</v>
      </c>
      <c r="N1361" s="74">
        <f>'[10]Marketshare 2018'!$MM$24</f>
        <v>213910815</v>
      </c>
      <c r="O1361" s="77">
        <f t="shared" si="592"/>
        <v>-0.16550358025337208</v>
      </c>
      <c r="P1361" s="74">
        <f>'[10]Marketshare 2018'!$MM$77</f>
        <v>2859771.375</v>
      </c>
      <c r="Q1361" s="76">
        <f t="shared" si="593"/>
        <v>0.14854432441856669</v>
      </c>
      <c r="R1361" s="71">
        <f>[9]Data!$W$1356</f>
        <v>1744782.86</v>
      </c>
      <c r="S1361" s="78">
        <f t="shared" si="594"/>
        <v>0.32822028966098649</v>
      </c>
      <c r="T1361" s="5">
        <v>5306</v>
      </c>
      <c r="U1361" s="79">
        <f>[9]Data!$X$1356</f>
        <v>370495.37</v>
      </c>
      <c r="V1361" s="88">
        <f>[9]Data!$Y$1356</f>
        <v>15382294.239999987</v>
      </c>
      <c r="W1361" s="67">
        <v>3178</v>
      </c>
      <c r="X1361" s="74">
        <f>'[11]From Apr 2023'!$MM$10</f>
        <v>260095931.99000001</v>
      </c>
      <c r="Y1361" s="78">
        <f t="shared" si="595"/>
        <v>0.33392259459021312</v>
      </c>
      <c r="Z1361" s="74">
        <f>'[11]From Apr 2023'!$MM$18</f>
        <v>2901152.62</v>
      </c>
      <c r="AA1361" s="76">
        <f t="shared" si="596"/>
        <v>7.4361091765980714E-2</v>
      </c>
    </row>
    <row r="1362" spans="1:27" x14ac:dyDescent="0.25">
      <c r="A1362" s="69">
        <v>45634</v>
      </c>
      <c r="B1362" s="58">
        <f t="shared" si="587"/>
        <v>29602544.435499992</v>
      </c>
      <c r="C1362" s="70">
        <f t="shared" si="588"/>
        <v>0.16248031487524339</v>
      </c>
      <c r="D1362" s="71">
        <f>[9]Data!$AJ$1357</f>
        <v>54691646.200000003</v>
      </c>
      <c r="E1362" s="88">
        <f>[9]Data!$I$1357</f>
        <v>13942304.029999999</v>
      </c>
      <c r="F1362" s="72"/>
      <c r="G1362" s="70">
        <f t="shared" si="589"/>
        <v>-2.6678343553887318E-2</v>
      </c>
      <c r="H1362" s="73">
        <v>8380</v>
      </c>
      <c r="I1362" s="74">
        <f>'[10]Marketshare 2018'!$MN$13</f>
        <v>2609601653.9200001</v>
      </c>
      <c r="J1362" s="75">
        <f t="shared" si="590"/>
        <v>3.9151621292189853E-2</v>
      </c>
      <c r="K1362" s="74">
        <f>'[10]Marketshare 2018'!$MN$67</f>
        <v>8935152.2054999992</v>
      </c>
      <c r="L1362" s="76">
        <f t="shared" si="591"/>
        <v>3.8043917086298527E-2</v>
      </c>
      <c r="M1362" s="74">
        <v>379</v>
      </c>
      <c r="N1362" s="74">
        <f>'[10]Marketshare 2018'!$MN$24</f>
        <v>220580875</v>
      </c>
      <c r="O1362" s="77">
        <f t="shared" si="592"/>
        <v>-8.8966293084303594E-2</v>
      </c>
      <c r="P1362" s="74">
        <f>'[10]Marketshare 2018'!$MN$77</f>
        <v>4991675.04</v>
      </c>
      <c r="Q1362" s="76">
        <f t="shared" si="593"/>
        <v>0.25144091027837295</v>
      </c>
      <c r="R1362" s="71">
        <f>[9]Data!$W$1357</f>
        <v>1306162.1000000001</v>
      </c>
      <c r="S1362" s="78">
        <f t="shared" si="594"/>
        <v>-0.14585335508787156</v>
      </c>
      <c r="T1362" s="5">
        <v>5306</v>
      </c>
      <c r="U1362" s="79">
        <f>[9]Data!$X$1357</f>
        <v>932785.51</v>
      </c>
      <c r="V1362" s="88">
        <f>[9]Data!$Y$1357</f>
        <v>10684291.519999996</v>
      </c>
      <c r="W1362" s="67">
        <v>3178</v>
      </c>
      <c r="X1362" s="74">
        <f>'[11]From Apr 2023'!$MN$10</f>
        <v>241503207.39000002</v>
      </c>
      <c r="Y1362" s="78">
        <f t="shared" si="595"/>
        <v>3.6743475041507434E-3</v>
      </c>
      <c r="Z1362" s="74">
        <f>'[11]From Apr 2023'!$MN$18</f>
        <v>2752478.0599999996</v>
      </c>
      <c r="AA1362" s="76">
        <f t="shared" si="596"/>
        <v>7.5981822070381108E-2</v>
      </c>
    </row>
    <row r="1363" spans="1:27" x14ac:dyDescent="0.25">
      <c r="A1363" s="69">
        <v>45641</v>
      </c>
      <c r="B1363" s="58">
        <f t="shared" si="587"/>
        <v>28465419.051600002</v>
      </c>
      <c r="C1363" s="70">
        <f t="shared" si="588"/>
        <v>0.15321656250165838</v>
      </c>
      <c r="D1363" s="71">
        <f>[9]Data!$AJ$1358</f>
        <v>45590772.200000003</v>
      </c>
      <c r="E1363" s="88">
        <f>[9]Data!$I$1358</f>
        <v>12458541.23</v>
      </c>
      <c r="F1363" s="72"/>
      <c r="G1363" s="70">
        <f t="shared" si="589"/>
        <v>-6.7634442572965026E-2</v>
      </c>
      <c r="H1363" s="73">
        <v>8380</v>
      </c>
      <c r="I1363" s="74">
        <f>'[10]Marketshare 2018'!$MO$13</f>
        <v>2712801008.2400002</v>
      </c>
      <c r="J1363" s="75">
        <f t="shared" si="590"/>
        <v>8.9376445155857631E-2</v>
      </c>
      <c r="K1363" s="74">
        <f>'[10]Marketshare 2018'!$MO$67</f>
        <v>9400492.5066</v>
      </c>
      <c r="L1363" s="76">
        <f t="shared" si="591"/>
        <v>3.850260908291412E-2</v>
      </c>
      <c r="M1363" s="74">
        <v>379</v>
      </c>
      <c r="N1363" s="74">
        <f>'[10]Marketshare 2018'!$MO$24</f>
        <v>204087075</v>
      </c>
      <c r="O1363" s="77">
        <f t="shared" si="592"/>
        <v>-0.16321342213591139</v>
      </c>
      <c r="P1363" s="74">
        <f>'[10]Marketshare 2018'!$MO$77</f>
        <v>3036916.4849999999</v>
      </c>
      <c r="Q1363" s="76">
        <f t="shared" si="593"/>
        <v>0.16533882167697292</v>
      </c>
      <c r="R1363" s="71">
        <f>[9]Data!$W$1358</f>
        <v>1387382.5500000003</v>
      </c>
      <c r="S1363" s="78">
        <f t="shared" si="594"/>
        <v>5.3684207144647722E-2</v>
      </c>
      <c r="T1363" s="5">
        <v>5306</v>
      </c>
      <c r="U1363" s="79">
        <f>[9]Data!$X$1358</f>
        <v>1270853.8999999999</v>
      </c>
      <c r="V1363" s="88">
        <f>[9]Data!$Y$1358</f>
        <v>10492021.620000001</v>
      </c>
      <c r="W1363" s="67">
        <v>3178</v>
      </c>
      <c r="X1363" s="74">
        <f>'[11]From Apr 2023'!$MO$10</f>
        <v>248178779.22999999</v>
      </c>
      <c r="Y1363" s="78">
        <f t="shared" si="595"/>
        <v>0.11173408432564247</v>
      </c>
      <c r="Z1363" s="74">
        <f>'[11]From Apr 2023'!$MO$18</f>
        <v>2877751.99</v>
      </c>
      <c r="AA1363" s="76">
        <f t="shared" si="596"/>
        <v>7.7303197824528477E-2</v>
      </c>
    </row>
    <row r="1364" spans="1:27" x14ac:dyDescent="0.25">
      <c r="A1364" s="69">
        <v>45648</v>
      </c>
      <c r="B1364" s="58">
        <f t="shared" si="587"/>
        <v>26704372.839400001</v>
      </c>
      <c r="C1364" s="70">
        <f t="shared" si="588"/>
        <v>-7.0863550923008667E-2</v>
      </c>
      <c r="D1364" s="71">
        <f>[9]Data!$AJ$1359</f>
        <v>38432808.640000001</v>
      </c>
      <c r="E1364" s="88">
        <f>[9]Data!$I$1359</f>
        <v>15750306.419999998</v>
      </c>
      <c r="F1364" s="72"/>
      <c r="G1364" s="70">
        <f t="shared" si="589"/>
        <v>-2.605118921436933E-2</v>
      </c>
      <c r="H1364" s="73">
        <v>8380</v>
      </c>
      <c r="I1364" s="74">
        <f>'[10]Marketshare 2018'!$MP$13</f>
        <v>2724974306.3299999</v>
      </c>
      <c r="J1364" s="75">
        <f t="shared" si="590"/>
        <v>6.6643030823926308E-2</v>
      </c>
      <c r="K1364" s="74">
        <f>'[10]Marketshare 2018'!$MP$67</f>
        <v>10101737.444399999</v>
      </c>
      <c r="L1364" s="76">
        <f t="shared" si="591"/>
        <v>4.1189939625950849E-2</v>
      </c>
      <c r="M1364" s="74">
        <v>379</v>
      </c>
      <c r="N1364" s="74">
        <f>'[10]Marketshare 2018'!$MP$24</f>
        <v>235203660</v>
      </c>
      <c r="O1364" s="77">
        <f t="shared" si="592"/>
        <v>-8.3598818975186062E-2</v>
      </c>
      <c r="P1364" s="74">
        <f>'[10]Marketshare 2018'!$MP$77</f>
        <v>5648568.9749999996</v>
      </c>
      <c r="Q1364" s="76">
        <f t="shared" si="593"/>
        <v>0.26684056489597141</v>
      </c>
      <c r="R1364" s="71">
        <f>[9]Data!$W$1359</f>
        <v>1414766.97</v>
      </c>
      <c r="S1364" s="78">
        <f t="shared" si="594"/>
        <v>-5.0618164138530708E-2</v>
      </c>
      <c r="T1364" s="5">
        <v>5306</v>
      </c>
      <c r="U1364" s="79">
        <f>[9]Data!$X$1359</f>
        <v>0</v>
      </c>
      <c r="V1364" s="88">
        <f>[9]Data!$Y$1359</f>
        <v>6542083.8800000027</v>
      </c>
      <c r="W1364" s="67">
        <v>3178</v>
      </c>
      <c r="X1364" s="74">
        <f>'[11]From Apr 2023'!$MP$10</f>
        <v>263143661.28999999</v>
      </c>
      <c r="Y1364" s="78">
        <f t="shared" si="595"/>
        <v>0.10372371104710965</v>
      </c>
      <c r="Z1364" s="74">
        <f>'[11]From Apr 2023'!$MP$18</f>
        <v>2997215.57</v>
      </c>
      <c r="AA1364" s="76">
        <f t="shared" si="596"/>
        <v>7.5933568133007764E-2</v>
      </c>
    </row>
    <row r="1365" spans="1:27" x14ac:dyDescent="0.25">
      <c r="A1365" s="69">
        <v>45655</v>
      </c>
      <c r="B1365" s="58">
        <f t="shared" si="587"/>
        <v>24439619.724900007</v>
      </c>
      <c r="C1365" s="70">
        <f t="shared" si="588"/>
        <v>-0.19058823822195781</v>
      </c>
      <c r="D1365" s="71">
        <f>[9]Data!$AJ$1360</f>
        <v>57315587.950000003</v>
      </c>
      <c r="E1365" s="88">
        <f>[9]Data!$I$1360</f>
        <v>14159043.860000001</v>
      </c>
      <c r="F1365" s="72"/>
      <c r="G1365" s="70">
        <f t="shared" si="589"/>
        <v>-0.13311290358896921</v>
      </c>
      <c r="H1365" s="73">
        <v>8380</v>
      </c>
      <c r="I1365" s="74">
        <f>'[10]Marketshare 2018'!$MQ$13</f>
        <v>2650265725.3299999</v>
      </c>
      <c r="J1365" s="75">
        <f t="shared" si="590"/>
        <v>5.7416430603695723E-2</v>
      </c>
      <c r="K1365" s="74">
        <f>'[10]Marketshare 2018'!$MQ$67</f>
        <v>9486505.7648999989</v>
      </c>
      <c r="L1365" s="76">
        <f t="shared" si="591"/>
        <v>3.9771717455567714E-2</v>
      </c>
      <c r="M1365" s="74">
        <v>379</v>
      </c>
      <c r="N1365" s="74">
        <f>'[10]Marketshare 2018'!$MQ$24</f>
        <v>237894895</v>
      </c>
      <c r="O1365" s="77">
        <f t="shared" si="592"/>
        <v>-6.0066589725335406E-2</v>
      </c>
      <c r="P1365" s="74">
        <f>'[10]Marketshare 2018'!$MQ$77</f>
        <v>4672538.0999999996</v>
      </c>
      <c r="Q1365" s="76">
        <f t="shared" si="593"/>
        <v>0.21823541022181245</v>
      </c>
      <c r="R1365" s="71">
        <f>[9]Data!$W$1360</f>
        <v>1010537.9899999999</v>
      </c>
      <c r="S1365" s="78">
        <f t="shared" si="594"/>
        <v>-0.27622073997770491</v>
      </c>
      <c r="T1365" s="5">
        <v>5306</v>
      </c>
      <c r="U1365" s="79">
        <f>[9]Data!$X$1360</f>
        <v>551241.76</v>
      </c>
      <c r="V1365" s="88">
        <f>[9]Data!$Y$1360</f>
        <v>6652233.6700000064</v>
      </c>
      <c r="W1365" s="67">
        <v>3178</v>
      </c>
      <c r="X1365" s="74">
        <f>'[11]From Apr 2023'!$MQ$10</f>
        <v>180725835.16999999</v>
      </c>
      <c r="Y1365" s="78">
        <f t="shared" si="595"/>
        <v>-0.26845794035306902</v>
      </c>
      <c r="Z1365" s="74">
        <f>'[11]From Apr 2023'!$MQ$18</f>
        <v>2066562.44</v>
      </c>
      <c r="AA1365" s="76">
        <f t="shared" si="596"/>
        <v>7.6231950569623341E-2</v>
      </c>
    </row>
    <row r="1366" spans="1:27" x14ac:dyDescent="0.25">
      <c r="A1366" s="69">
        <v>45662</v>
      </c>
      <c r="B1366" s="58">
        <f t="shared" ref="B1366:B1368" si="597">+K1366+P1366+R1366+U1366+V1366+Z1366</f>
        <v>29729876.903999992</v>
      </c>
      <c r="C1366" s="70">
        <f t="shared" ref="C1366:C1368" si="598">(B1366/B1313)-1</f>
        <v>0.16933111307461401</v>
      </c>
      <c r="D1366" s="71">
        <f>[9]Data!$AJ$1361</f>
        <v>61750656.469999999</v>
      </c>
      <c r="E1366" s="88">
        <f>[9]Data!$I$1361</f>
        <v>16753493.369999999</v>
      </c>
      <c r="F1366" s="72"/>
      <c r="G1366" s="70">
        <f t="shared" ref="G1366:G1368" si="599">(E1366/E1313)-1</f>
        <v>-5.5560676187192959E-3</v>
      </c>
      <c r="H1366" s="73">
        <v>8019</v>
      </c>
      <c r="I1366" s="74">
        <f>'[10]Marketshare 2018'!$MR$13</f>
        <v>2660870797.7600002</v>
      </c>
      <c r="J1366" s="75">
        <f t="shared" ref="J1366:J1368" si="600">(I1366/I1313)-1</f>
        <v>3.9629290243374804E-2</v>
      </c>
      <c r="K1366" s="74">
        <f>'[10]Marketshare 2018'!$MR$67</f>
        <v>10834163.243999999</v>
      </c>
      <c r="L1366" s="76">
        <f t="shared" ref="L1366:L1368" si="601">(K1366/0.09)/I1366</f>
        <v>4.5240675233588601E-2</v>
      </c>
      <c r="M1366" s="74">
        <v>382</v>
      </c>
      <c r="N1366" s="74">
        <f>'[10]Marketshare 2018'!$MR$24</f>
        <v>231314635</v>
      </c>
      <c r="O1366" s="77">
        <f t="shared" ref="O1366:O1368" si="602">(N1366/N1313)-1</f>
        <v>-4.7439514280070205E-2</v>
      </c>
      <c r="P1366" s="74">
        <f>'[10]Marketshare 2018'!$MR$77</f>
        <v>5913207.4500000002</v>
      </c>
      <c r="Q1366" s="76">
        <f t="shared" ref="Q1366:Q1368" si="603">(P1366/0.09)/N1366</f>
        <v>0.28403868609523997</v>
      </c>
      <c r="R1366" s="71">
        <f>[9]Data!$W$1361</f>
        <v>1056110.6499999999</v>
      </c>
      <c r="S1366" s="78">
        <f t="shared" ref="S1366:S1368" si="604">(R1366/R1313)-1</f>
        <v>-8.9072721090111107E-2</v>
      </c>
      <c r="T1366" s="5">
        <v>5306</v>
      </c>
      <c r="U1366" s="79">
        <f>[9]Data!$X$1361</f>
        <v>358998.62</v>
      </c>
      <c r="V1366" s="88">
        <f>[9]Data!$Y$1361</f>
        <v>9705382.7599999961</v>
      </c>
      <c r="W1366" s="67">
        <v>2737</v>
      </c>
      <c r="X1366" s="74">
        <f>'[11]From Apr 2023'!$MR$10</f>
        <v>162121142.06</v>
      </c>
      <c r="Y1366" s="78">
        <f t="shared" ref="Y1366:Y1368" si="605">(X1366/X1313)-1</f>
        <v>4.3796212523965483E-3</v>
      </c>
      <c r="Z1366" s="74">
        <f>'[11]From Apr 2023'!$MR$18</f>
        <v>1862014.1800000002</v>
      </c>
      <c r="AA1366" s="76">
        <f t="shared" ref="AA1366:AA1368" si="606">(Z1366/0.15)/X1366</f>
        <v>7.6568840491344048E-2</v>
      </c>
    </row>
    <row r="1367" spans="1:27" x14ac:dyDescent="0.25">
      <c r="A1367" s="69">
        <v>45669</v>
      </c>
      <c r="B1367" s="58">
        <f t="shared" si="597"/>
        <v>24073970.65369999</v>
      </c>
      <c r="C1367" s="70">
        <f t="shared" si="598"/>
        <v>8.9785895616789624E-2</v>
      </c>
      <c r="D1367" s="71">
        <f>[9]Data!$AJ$1362</f>
        <v>42444137.879999995</v>
      </c>
      <c r="E1367" s="88">
        <f>[9]Data!$I$1362</f>
        <v>11862369.700000001</v>
      </c>
      <c r="F1367" s="72"/>
      <c r="G1367" s="70">
        <f t="shared" si="599"/>
        <v>-0.13237806625201542</v>
      </c>
      <c r="H1367" s="73">
        <v>8019</v>
      </c>
      <c r="I1367" s="74">
        <f>'[10]Marketshare 2018'!$MS$13</f>
        <v>2277538780.8800001</v>
      </c>
      <c r="J1367" s="75">
        <f t="shared" si="600"/>
        <v>-5.7360719727833742E-2</v>
      </c>
      <c r="K1367" s="74">
        <f>'[10]Marketshare 2018'!$MS$67</f>
        <v>8204896.3886999972</v>
      </c>
      <c r="L1367" s="76">
        <f t="shared" si="601"/>
        <v>4.002808478842905E-2</v>
      </c>
      <c r="M1367" s="74">
        <v>382</v>
      </c>
      <c r="N1367" s="74">
        <f>'[10]Marketshare 2018'!$MS$24</f>
        <v>205125545</v>
      </c>
      <c r="O1367" s="77">
        <f t="shared" si="602"/>
        <v>-9.8396195591486713E-2</v>
      </c>
      <c r="P1367" s="74">
        <f>'[10]Marketshare 2018'!$MS$77</f>
        <v>3601133.7749999999</v>
      </c>
      <c r="Q1367" s="76">
        <f t="shared" si="603"/>
        <v>0.19506394242608838</v>
      </c>
      <c r="R1367" s="71">
        <f>[9]Data!$W$1362</f>
        <v>960455.95</v>
      </c>
      <c r="S1367" s="78">
        <f t="shared" si="604"/>
        <v>-0.27643622507941112</v>
      </c>
      <c r="T1367" s="5">
        <v>5306</v>
      </c>
      <c r="U1367" s="79">
        <f>[9]Data!$X$1362</f>
        <v>361841.98</v>
      </c>
      <c r="V1367" s="88">
        <f>[9]Data!$Y$1362</f>
        <v>8844213.8699999899</v>
      </c>
      <c r="W1367" s="67">
        <v>2737</v>
      </c>
      <c r="X1367" s="74">
        <f>'[11]From Apr 2023'!$MS$10</f>
        <v>183725616.84999999</v>
      </c>
      <c r="Y1367" s="78">
        <f t="shared" si="605"/>
        <v>0.1865394945795944</v>
      </c>
      <c r="Z1367" s="74">
        <f>'[11]From Apr 2023'!$MS$18</f>
        <v>2101428.6900000004</v>
      </c>
      <c r="AA1367" s="76">
        <f t="shared" si="606"/>
        <v>7.62524292485455E-2</v>
      </c>
    </row>
    <row r="1368" spans="1:27" x14ac:dyDescent="0.25">
      <c r="A1368" s="69">
        <v>45676</v>
      </c>
      <c r="B1368" s="58">
        <f t="shared" si="597"/>
        <v>24005758.246199988</v>
      </c>
      <c r="C1368" s="70">
        <f t="shared" si="598"/>
        <v>0.11001419708161841</v>
      </c>
      <c r="D1368" s="71">
        <f>[9]Data!$AJ$1363</f>
        <v>31207707.740000002</v>
      </c>
      <c r="E1368" s="88">
        <f>[9]Data!$I$1363</f>
        <v>11955624.399999999</v>
      </c>
      <c r="F1368" s="72"/>
      <c r="G1368" s="70">
        <f t="shared" si="599"/>
        <v>-1.0497952547442013E-2</v>
      </c>
      <c r="H1368" s="73">
        <v>8019</v>
      </c>
      <c r="I1368" s="74">
        <f>'[10]Marketshare 2018'!$MT$13</f>
        <v>2210700690.5100002</v>
      </c>
      <c r="J1368" s="75">
        <f t="shared" si="600"/>
        <v>-3.5206792264146913E-2</v>
      </c>
      <c r="K1368" s="74">
        <f>'[10]Marketshare 2018'!$MT$67</f>
        <v>8705356.3062000014</v>
      </c>
      <c r="L1368" s="76">
        <f t="shared" si="601"/>
        <v>4.3753630509648804E-2</v>
      </c>
      <c r="M1368" s="74">
        <v>382</v>
      </c>
      <c r="N1368" s="74">
        <f>'[10]Marketshare 2018'!$MT$24</f>
        <v>180875400</v>
      </c>
      <c r="O1368" s="77">
        <f t="shared" si="602"/>
        <v>-0.13190552926121013</v>
      </c>
      <c r="P1368" s="74">
        <f>'[10]Marketshare 2018'!$MT$77</f>
        <v>3250268.1</v>
      </c>
      <c r="Q1368" s="76">
        <f t="shared" si="603"/>
        <v>0.1996628065508079</v>
      </c>
      <c r="R1368" s="71">
        <f>[9]Data!$W$1363</f>
        <v>889748.7799999998</v>
      </c>
      <c r="S1368" s="78">
        <f t="shared" si="604"/>
        <v>-0.18102237689253708</v>
      </c>
      <c r="T1368" s="5">
        <v>5306</v>
      </c>
      <c r="U1368" s="79">
        <f>[9]Data!$X$1363</f>
        <v>619566.57999999996</v>
      </c>
      <c r="V1368" s="88">
        <f>[9]Data!$Y$1363</f>
        <v>8455654.4399999902</v>
      </c>
      <c r="W1368" s="67">
        <v>2737</v>
      </c>
      <c r="X1368" s="74">
        <f>'[11]From Apr 2023'!$MT$10</f>
        <v>182025565.88</v>
      </c>
      <c r="Y1368" s="78">
        <f t="shared" si="605"/>
        <v>8.8517890472862959E-2</v>
      </c>
      <c r="Z1368" s="74">
        <f>'[11]From Apr 2023'!$MT$18</f>
        <v>2085164.0399999998</v>
      </c>
      <c r="AA1368" s="76">
        <f t="shared" si="606"/>
        <v>7.6368907481734014E-2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4" x14ac:dyDescent="0.3"/>
  <cols>
    <col min="1" max="1" width="8.77734375" style="81"/>
    <col min="2" max="2" width="10.21875" bestFit="1" customWidth="1"/>
    <col min="3" max="3" width="7.6640625" bestFit="1" customWidth="1"/>
    <col min="4" max="4" width="10.21875" bestFit="1" customWidth="1"/>
    <col min="5" max="5" width="7.6640625" bestFit="1" customWidth="1"/>
    <col min="6" max="6" width="10.21875" bestFit="1" customWidth="1"/>
    <col min="7" max="7" width="6.77734375" bestFit="1" customWidth="1"/>
  </cols>
  <sheetData>
    <row r="1" spans="1:11" x14ac:dyDescent="0.3">
      <c r="B1" s="94" t="s">
        <v>25</v>
      </c>
      <c r="C1" s="94"/>
      <c r="D1" s="95" t="s">
        <v>26</v>
      </c>
      <c r="E1" s="95"/>
      <c r="F1" s="96" t="s">
        <v>27</v>
      </c>
      <c r="G1" s="96"/>
    </row>
    <row r="2" spans="1:11" s="81" customFormat="1" x14ac:dyDescent="0.3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35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3.2" x14ac:dyDescent="0.25"/>
  <cols>
    <col min="1" max="1" width="9.77734375" bestFit="1" customWidth="1"/>
  </cols>
  <sheetData>
    <row r="2" spans="1:2" x14ac:dyDescent="0.25">
      <c r="A2" s="69">
        <v>45655</v>
      </c>
      <c r="B2">
        <v>1360</v>
      </c>
    </row>
    <row r="3" spans="1:2" x14ac:dyDescent="0.25">
      <c r="A3" s="69">
        <v>45662</v>
      </c>
      <c r="B3">
        <v>1361</v>
      </c>
    </row>
    <row r="4" spans="1:2" x14ac:dyDescent="0.25">
      <c r="A4" s="69">
        <v>45669</v>
      </c>
      <c r="B4">
        <v>1362</v>
      </c>
    </row>
    <row r="5" spans="1:2" x14ac:dyDescent="0.25">
      <c r="A5" s="69">
        <v>45676</v>
      </c>
      <c r="B5">
        <v>1363</v>
      </c>
    </row>
    <row r="6" spans="1:2" x14ac:dyDescent="0.25">
      <c r="A6" s="69">
        <v>45683</v>
      </c>
      <c r="B6" s="89">
        <v>1364</v>
      </c>
    </row>
    <row r="7" spans="1:2" x14ac:dyDescent="0.25">
      <c r="A7" s="69">
        <v>45690</v>
      </c>
      <c r="B7">
        <v>1365</v>
      </c>
    </row>
    <row r="8" spans="1:2" x14ac:dyDescent="0.25">
      <c r="A8" s="69">
        <v>45697</v>
      </c>
      <c r="B8">
        <v>1366</v>
      </c>
    </row>
    <row r="9" spans="1:2" x14ac:dyDescent="0.25">
      <c r="A9" s="69">
        <v>45704</v>
      </c>
      <c r="B9">
        <v>1367</v>
      </c>
    </row>
    <row r="10" spans="1:2" x14ac:dyDescent="0.25">
      <c r="A10" s="69">
        <v>45711</v>
      </c>
      <c r="B10">
        <v>1368</v>
      </c>
    </row>
    <row r="11" spans="1:2" x14ac:dyDescent="0.25">
      <c r="A11" s="69">
        <v>45718</v>
      </c>
      <c r="B11">
        <v>1369</v>
      </c>
    </row>
    <row r="12" spans="1:2" x14ac:dyDescent="0.25">
      <c r="A12" s="69">
        <v>45725</v>
      </c>
      <c r="B12">
        <v>1370</v>
      </c>
    </row>
    <row r="13" spans="1:2" x14ac:dyDescent="0.25">
      <c r="A13" s="69">
        <v>45732</v>
      </c>
      <c r="B13">
        <v>1371</v>
      </c>
    </row>
    <row r="14" spans="1:2" x14ac:dyDescent="0.25">
      <c r="A14" s="69">
        <v>45739</v>
      </c>
      <c r="B14">
        <v>1372</v>
      </c>
    </row>
    <row r="15" spans="1:2" x14ac:dyDescent="0.25">
      <c r="A15" s="69">
        <v>45746</v>
      </c>
      <c r="B15">
        <v>1373</v>
      </c>
    </row>
    <row r="16" spans="1:2" x14ac:dyDescent="0.25">
      <c r="A16" s="69">
        <v>45753</v>
      </c>
      <c r="B16">
        <v>1374</v>
      </c>
    </row>
    <row r="17" spans="1:2" x14ac:dyDescent="0.25">
      <c r="A17" s="69">
        <v>45760</v>
      </c>
      <c r="B17">
        <v>1375</v>
      </c>
    </row>
    <row r="18" spans="1:2" x14ac:dyDescent="0.25">
      <c r="A18" s="69">
        <v>45767</v>
      </c>
      <c r="B18">
        <v>1376</v>
      </c>
    </row>
    <row r="19" spans="1:2" x14ac:dyDescent="0.25">
      <c r="A19" s="69">
        <v>45774</v>
      </c>
      <c r="B19">
        <v>1377</v>
      </c>
    </row>
    <row r="20" spans="1:2" x14ac:dyDescent="0.25">
      <c r="A20" s="69">
        <v>45781</v>
      </c>
      <c r="B20">
        <v>1378</v>
      </c>
    </row>
    <row r="21" spans="1:2" x14ac:dyDescent="0.25">
      <c r="A21" s="69">
        <v>45788</v>
      </c>
      <c r="B21">
        <v>1379</v>
      </c>
    </row>
    <row r="22" spans="1:2" x14ac:dyDescent="0.25">
      <c r="A22" s="69">
        <v>45795</v>
      </c>
      <c r="B22">
        <v>1380</v>
      </c>
    </row>
    <row r="23" spans="1:2" x14ac:dyDescent="0.25">
      <c r="A23" s="69">
        <v>45802</v>
      </c>
      <c r="B23">
        <v>1381</v>
      </c>
    </row>
    <row r="24" spans="1:2" x14ac:dyDescent="0.25">
      <c r="A24" s="69">
        <v>45809</v>
      </c>
      <c r="B24">
        <v>1382</v>
      </c>
    </row>
    <row r="25" spans="1:2" x14ac:dyDescent="0.25">
      <c r="A25" s="69">
        <v>45816</v>
      </c>
      <c r="B25">
        <v>1383</v>
      </c>
    </row>
    <row r="26" spans="1:2" x14ac:dyDescent="0.25">
      <c r="A26" s="69">
        <v>45823</v>
      </c>
      <c r="B26">
        <v>1384</v>
      </c>
    </row>
    <row r="27" spans="1:2" x14ac:dyDescent="0.25">
      <c r="A27" s="69">
        <v>45830</v>
      </c>
      <c r="B27">
        <v>1385</v>
      </c>
    </row>
    <row r="28" spans="1:2" x14ac:dyDescent="0.25">
      <c r="A28" s="69">
        <v>45837</v>
      </c>
      <c r="B28">
        <v>1386</v>
      </c>
    </row>
    <row r="29" spans="1:2" x14ac:dyDescent="0.25">
      <c r="A29" s="69">
        <v>45844</v>
      </c>
      <c r="B29">
        <v>1387</v>
      </c>
    </row>
    <row r="30" spans="1:2" x14ac:dyDescent="0.25">
      <c r="A30" s="69">
        <v>45851</v>
      </c>
      <c r="B30">
        <v>1388</v>
      </c>
    </row>
    <row r="31" spans="1:2" x14ac:dyDescent="0.25">
      <c r="A31" s="69">
        <v>45858</v>
      </c>
      <c r="B31">
        <v>1389</v>
      </c>
    </row>
    <row r="32" spans="1:2" x14ac:dyDescent="0.25">
      <c r="A32" s="69">
        <v>45865</v>
      </c>
      <c r="B32">
        <v>1390</v>
      </c>
    </row>
    <row r="33" spans="1:2" x14ac:dyDescent="0.25">
      <c r="A33" s="69">
        <v>45872</v>
      </c>
      <c r="B33">
        <v>1391</v>
      </c>
    </row>
    <row r="34" spans="1:2" x14ac:dyDescent="0.25">
      <c r="A34" s="69">
        <v>45879</v>
      </c>
      <c r="B34">
        <v>1392</v>
      </c>
    </row>
    <row r="35" spans="1:2" x14ac:dyDescent="0.25">
      <c r="A35" s="69">
        <v>45886</v>
      </c>
      <c r="B35">
        <v>1393</v>
      </c>
    </row>
    <row r="36" spans="1:2" x14ac:dyDescent="0.25">
      <c r="A36" s="69">
        <v>45893</v>
      </c>
      <c r="B36">
        <v>1394</v>
      </c>
    </row>
    <row r="37" spans="1:2" x14ac:dyDescent="0.25">
      <c r="A37" s="69">
        <v>45900</v>
      </c>
      <c r="B37">
        <v>1395</v>
      </c>
    </row>
    <row r="38" spans="1:2" x14ac:dyDescent="0.25">
      <c r="A38" s="69">
        <v>45907</v>
      </c>
      <c r="B38">
        <v>1396</v>
      </c>
    </row>
    <row r="39" spans="1:2" x14ac:dyDescent="0.25">
      <c r="A39" s="69">
        <v>45914</v>
      </c>
      <c r="B39">
        <v>1397</v>
      </c>
    </row>
    <row r="40" spans="1:2" x14ac:dyDescent="0.25">
      <c r="A40" s="69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2025-02-18T08:13:33Z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