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Feb 2025/"/>
    </mc:Choice>
  </mc:AlternateContent>
  <xr:revisionPtr revIDLastSave="25" documentId="13_ncr:1_{2FA42A3F-FA3C-4A66-9C31-2855A1563288}" xr6:coauthVersionLast="47" xr6:coauthVersionMax="47" xr10:uidLastSave="{46A4D729-6549-48A8-9FBC-8519A3A610E4}"/>
  <bookViews>
    <workbookView xWindow="-108" yWindow="-108" windowWidth="23256" windowHeight="12456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71" i="1" l="1"/>
  <c r="X1371" i="1"/>
  <c r="P1371" i="1"/>
  <c r="N1371" i="1"/>
  <c r="K1371" i="1"/>
  <c r="I1371" i="1"/>
  <c r="Z1370" i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P1365" i="1"/>
  <c r="N1365" i="1"/>
  <c r="K1365" i="1"/>
  <c r="L1365" i="1" s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V1363" i="1"/>
  <c r="U1363" i="1"/>
  <c r="R1363" i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D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V1359" i="1"/>
  <c r="U1359" i="1"/>
  <c r="R1359" i="1"/>
  <c r="S1359" i="1" s="1"/>
  <c r="P1359" i="1"/>
  <c r="Q1359" i="1" s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E1357" i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J1355" i="1" s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L1317" i="1" s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AA1314" i="1" s="1"/>
  <c r="X1314" i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AA1312" i="1" s="1"/>
  <c r="X1312" i="1"/>
  <c r="V1312" i="1"/>
  <c r="U1312" i="1"/>
  <c r="R1312" i="1"/>
  <c r="P1312" i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V1308" i="1"/>
  <c r="U1308" i="1"/>
  <c r="R1308" i="1"/>
  <c r="P1308" i="1"/>
  <c r="N1308" i="1"/>
  <c r="K1308" i="1"/>
  <c r="I1308" i="1"/>
  <c r="E1308" i="1"/>
  <c r="D1308" i="1"/>
  <c r="Z1307" i="1"/>
  <c r="X1307" i="1"/>
  <c r="V1307" i="1"/>
  <c r="U1307" i="1"/>
  <c r="R1307" i="1"/>
  <c r="P1307" i="1"/>
  <c r="N1307" i="1"/>
  <c r="K1307" i="1"/>
  <c r="I1307" i="1"/>
  <c r="E1307" i="1"/>
  <c r="G1360" i="1" s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I1302" i="1"/>
  <c r="E1302" i="1"/>
  <c r="D1302" i="1"/>
  <c r="Z1301" i="1"/>
  <c r="X1301" i="1"/>
  <c r="V1301" i="1"/>
  <c r="U1301" i="1"/>
  <c r="R1301" i="1"/>
  <c r="P1301" i="1"/>
  <c r="N1301" i="1"/>
  <c r="Q1301" i="1" s="1"/>
  <c r="K1301" i="1"/>
  <c r="I1301" i="1"/>
  <c r="E1301" i="1"/>
  <c r="D1301" i="1"/>
  <c r="Z1300" i="1"/>
  <c r="X1300" i="1"/>
  <c r="V1300" i="1"/>
  <c r="U1300" i="1"/>
  <c r="R1300" i="1"/>
  <c r="P1300" i="1"/>
  <c r="N1300" i="1"/>
  <c r="K1300" i="1"/>
  <c r="I1300" i="1"/>
  <c r="E1300" i="1"/>
  <c r="D1300" i="1"/>
  <c r="Z1299" i="1"/>
  <c r="X1299" i="1"/>
  <c r="V1299" i="1"/>
  <c r="U1299" i="1"/>
  <c r="R1299" i="1"/>
  <c r="P1299" i="1"/>
  <c r="Q1299" i="1" s="1"/>
  <c r="N1299" i="1"/>
  <c r="K1299" i="1"/>
  <c r="I1299" i="1"/>
  <c r="E1299" i="1"/>
  <c r="G1352" i="1" s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K1297" i="1"/>
  <c r="I1297" i="1"/>
  <c r="E1297" i="1"/>
  <c r="D1297" i="1"/>
  <c r="Z1296" i="1"/>
  <c r="X1296" i="1"/>
  <c r="V1296" i="1"/>
  <c r="U1296" i="1"/>
  <c r="R1296" i="1"/>
  <c r="P1296" i="1"/>
  <c r="N1296" i="1"/>
  <c r="K1296" i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Y1346" i="1" s="1"/>
  <c r="V1293" i="1"/>
  <c r="U1293" i="1"/>
  <c r="R1293" i="1"/>
  <c r="P1293" i="1"/>
  <c r="N1293" i="1"/>
  <c r="K1293" i="1"/>
  <c r="I1293" i="1"/>
  <c r="E1293" i="1"/>
  <c r="D1293" i="1"/>
  <c r="Z1292" i="1"/>
  <c r="X1292" i="1"/>
  <c r="V1292" i="1"/>
  <c r="U1292" i="1"/>
  <c r="R1292" i="1"/>
  <c r="P1292" i="1"/>
  <c r="N1292" i="1"/>
  <c r="K1292" i="1"/>
  <c r="I1292" i="1"/>
  <c r="E1292" i="1"/>
  <c r="D1292" i="1"/>
  <c r="Z1291" i="1"/>
  <c r="X1291" i="1"/>
  <c r="V1291" i="1"/>
  <c r="U1291" i="1"/>
  <c r="R1291" i="1"/>
  <c r="P1291" i="1"/>
  <c r="N1291" i="1"/>
  <c r="K1291" i="1"/>
  <c r="I1291" i="1"/>
  <c r="E1291" i="1"/>
  <c r="D1291" i="1"/>
  <c r="Z1290" i="1"/>
  <c r="X1290" i="1"/>
  <c r="V1290" i="1"/>
  <c r="U1290" i="1"/>
  <c r="R1290" i="1"/>
  <c r="P1290" i="1"/>
  <c r="N1290" i="1"/>
  <c r="K1290" i="1"/>
  <c r="L1290" i="1" s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X1288" i="1"/>
  <c r="V1288" i="1"/>
  <c r="U1288" i="1"/>
  <c r="R1288" i="1"/>
  <c r="P1288" i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D1287" i="1"/>
  <c r="Z1286" i="1"/>
  <c r="X1286" i="1"/>
  <c r="V1286" i="1"/>
  <c r="U1286" i="1"/>
  <c r="R1286" i="1"/>
  <c r="P1286" i="1"/>
  <c r="N1286" i="1"/>
  <c r="K1286" i="1"/>
  <c r="I1286" i="1"/>
  <c r="E1286" i="1"/>
  <c r="D1286" i="1"/>
  <c r="Z1285" i="1"/>
  <c r="X1285" i="1"/>
  <c r="V1285" i="1"/>
  <c r="U1285" i="1"/>
  <c r="R1285" i="1"/>
  <c r="P1285" i="1"/>
  <c r="N1285" i="1"/>
  <c r="K1285" i="1"/>
  <c r="I1285" i="1"/>
  <c r="J1338" i="1" s="1"/>
  <c r="E1285" i="1"/>
  <c r="D1285" i="1"/>
  <c r="Z1284" i="1"/>
  <c r="X1284" i="1"/>
  <c r="V1284" i="1"/>
  <c r="U1284" i="1"/>
  <c r="R1284" i="1"/>
  <c r="P1284" i="1"/>
  <c r="Q1284" i="1" s="1"/>
  <c r="N1284" i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X1280" i="1"/>
  <c r="V1280" i="1"/>
  <c r="U1280" i="1"/>
  <c r="R1280" i="1"/>
  <c r="P1280" i="1"/>
  <c r="N1280" i="1"/>
  <c r="K1280" i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G1332" i="1" s="1"/>
  <c r="D1279" i="1"/>
  <c r="Z1278" i="1"/>
  <c r="X1278" i="1"/>
  <c r="V1278" i="1"/>
  <c r="U1278" i="1"/>
  <c r="R1278" i="1"/>
  <c r="P1278" i="1"/>
  <c r="N1278" i="1"/>
  <c r="K1278" i="1"/>
  <c r="I1278" i="1"/>
  <c r="E1278" i="1"/>
  <c r="D1278" i="1"/>
  <c r="Z1277" i="1"/>
  <c r="AA1277" i="1" s="1"/>
  <c r="X1277" i="1"/>
  <c r="V1277" i="1"/>
  <c r="U1277" i="1"/>
  <c r="R1277" i="1"/>
  <c r="P1277" i="1"/>
  <c r="N1277" i="1"/>
  <c r="K1277" i="1"/>
  <c r="I1277" i="1"/>
  <c r="E1277" i="1"/>
  <c r="D1277" i="1"/>
  <c r="Z1276" i="1"/>
  <c r="X1276" i="1"/>
  <c r="V1276" i="1"/>
  <c r="U1276" i="1"/>
  <c r="R1276" i="1"/>
  <c r="P1276" i="1"/>
  <c r="Q1276" i="1" s="1"/>
  <c r="N1276" i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N1274" i="1"/>
  <c r="K1274" i="1"/>
  <c r="I1274" i="1"/>
  <c r="E1274" i="1"/>
  <c r="D1274" i="1"/>
  <c r="Z1273" i="1"/>
  <c r="X1273" i="1"/>
  <c r="V1273" i="1"/>
  <c r="U1273" i="1"/>
  <c r="R1273" i="1"/>
  <c r="P1273" i="1"/>
  <c r="N1273" i="1"/>
  <c r="K1273" i="1"/>
  <c r="I1273" i="1"/>
  <c r="E1273" i="1"/>
  <c r="D1273" i="1"/>
  <c r="Z1272" i="1"/>
  <c r="X1272" i="1"/>
  <c r="V1272" i="1"/>
  <c r="U1272" i="1"/>
  <c r="R1272" i="1"/>
  <c r="P1272" i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V1270" i="1"/>
  <c r="U1270" i="1"/>
  <c r="R1270" i="1"/>
  <c r="P1270" i="1"/>
  <c r="N1270" i="1"/>
  <c r="K1270" i="1"/>
  <c r="I1270" i="1"/>
  <c r="E1270" i="1"/>
  <c r="D1270" i="1"/>
  <c r="Z1269" i="1"/>
  <c r="X1269" i="1"/>
  <c r="Y1322" i="1" s="1"/>
  <c r="V1269" i="1"/>
  <c r="U1269" i="1"/>
  <c r="R1269" i="1"/>
  <c r="P1269" i="1"/>
  <c r="N1269" i="1"/>
  <c r="K1269" i="1"/>
  <c r="I1269" i="1"/>
  <c r="J1322" i="1" s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D1268" i="1"/>
  <c r="Z1267" i="1"/>
  <c r="X1267" i="1"/>
  <c r="V1267" i="1"/>
  <c r="U1267" i="1"/>
  <c r="R1267" i="1"/>
  <c r="P1267" i="1"/>
  <c r="N1267" i="1"/>
  <c r="K1267" i="1"/>
  <c r="I1267" i="1"/>
  <c r="E1267" i="1"/>
  <c r="D1267" i="1"/>
  <c r="Z1266" i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Q1262" i="1" s="1"/>
  <c r="K1262" i="1"/>
  <c r="I1262" i="1"/>
  <c r="E1262" i="1"/>
  <c r="D1262" i="1"/>
  <c r="Z1261" i="1"/>
  <c r="AA1261" i="1" s="1"/>
  <c r="X1261" i="1"/>
  <c r="V1261" i="1"/>
  <c r="U1261" i="1"/>
  <c r="R1261" i="1"/>
  <c r="S1314" i="1" s="1"/>
  <c r="P1261" i="1"/>
  <c r="N1261" i="1"/>
  <c r="K1261" i="1"/>
  <c r="I1261" i="1"/>
  <c r="E1261" i="1"/>
  <c r="D1261" i="1"/>
  <c r="V1371" i="1"/>
  <c r="U1371" i="1"/>
  <c r="R1371" i="1"/>
  <c r="E137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D1371" i="1"/>
  <c r="D1370" i="1"/>
  <c r="D1369" i="1"/>
  <c r="D1368" i="1"/>
  <c r="D1367" i="1"/>
  <c r="D1366" i="1"/>
  <c r="L1312" i="1" l="1"/>
  <c r="Q1261" i="1"/>
  <c r="Y1318" i="1"/>
  <c r="B1267" i="1"/>
  <c r="Q1269" i="1"/>
  <c r="Y1326" i="1"/>
  <c r="Q1266" i="1"/>
  <c r="L1272" i="1"/>
  <c r="Q1307" i="1"/>
  <c r="Q1274" i="1"/>
  <c r="O1350" i="1"/>
  <c r="AA1267" i="1"/>
  <c r="L1264" i="1"/>
  <c r="AA1299" i="1"/>
  <c r="L1304" i="1"/>
  <c r="Q1338" i="1"/>
  <c r="Y1363" i="1"/>
  <c r="Q1296" i="1"/>
  <c r="Q1309" i="1"/>
  <c r="G1337" i="1"/>
  <c r="Y1345" i="1"/>
  <c r="B1262" i="1"/>
  <c r="L1294" i="1"/>
  <c r="Q1278" i="1"/>
  <c r="L1292" i="1"/>
  <c r="AA1308" i="1"/>
  <c r="S1344" i="1"/>
  <c r="AA1273" i="1"/>
  <c r="L1302" i="1"/>
  <c r="AA1266" i="1"/>
  <c r="Q1273" i="1"/>
  <c r="AA1274" i="1"/>
  <c r="AA1282" i="1"/>
  <c r="B1300" i="1"/>
  <c r="L1303" i="1"/>
  <c r="S1351" i="1"/>
  <c r="Q1288" i="1"/>
  <c r="AA1292" i="1"/>
  <c r="B1292" i="1"/>
  <c r="L1286" i="1"/>
  <c r="Q1308" i="1"/>
  <c r="Y1354" i="1"/>
  <c r="Q1352" i="1"/>
  <c r="L1358" i="1"/>
  <c r="Q1360" i="1"/>
  <c r="L1340" i="1"/>
  <c r="L1348" i="1"/>
  <c r="AA1322" i="1"/>
  <c r="AA1330" i="1"/>
  <c r="O1356" i="1"/>
  <c r="S1358" i="1"/>
  <c r="L1354" i="1"/>
  <c r="Q1356" i="1"/>
  <c r="Q1272" i="1"/>
  <c r="Q1314" i="1"/>
  <c r="L1280" i="1"/>
  <c r="Y1361" i="1"/>
  <c r="AA1271" i="1"/>
  <c r="L1275" i="1"/>
  <c r="L1278" i="1"/>
  <c r="L1291" i="1"/>
  <c r="B1294" i="1"/>
  <c r="AA1296" i="1"/>
  <c r="AA1306" i="1"/>
  <c r="L1311" i="1"/>
  <c r="AA1311" i="1"/>
  <c r="Q1312" i="1"/>
  <c r="AA1313" i="1"/>
  <c r="S1325" i="1"/>
  <c r="J1345" i="1"/>
  <c r="O1363" i="1"/>
  <c r="S1365" i="1"/>
  <c r="L1310" i="1"/>
  <c r="J1334" i="1"/>
  <c r="B1312" i="1"/>
  <c r="Y1351" i="1"/>
  <c r="L1270" i="1"/>
  <c r="B1277" i="1"/>
  <c r="AA1268" i="1"/>
  <c r="L1261" i="1"/>
  <c r="B1266" i="1"/>
  <c r="Q1268" i="1"/>
  <c r="AA1304" i="1"/>
  <c r="J1319" i="1"/>
  <c r="O1321" i="1"/>
  <c r="J1335" i="1"/>
  <c r="L1262" i="1"/>
  <c r="AA1280" i="1"/>
  <c r="AA1298" i="1"/>
  <c r="Q1290" i="1"/>
  <c r="AA1303" i="1"/>
  <c r="B1270" i="1"/>
  <c r="L1276" i="1"/>
  <c r="B1280" i="1"/>
  <c r="L1284" i="1"/>
  <c r="Q1306" i="1"/>
  <c r="Q1282" i="1"/>
  <c r="L1300" i="1"/>
  <c r="AA1262" i="1"/>
  <c r="AA1290" i="1"/>
  <c r="Q1346" i="1"/>
  <c r="O1330" i="1"/>
  <c r="O1338" i="1"/>
  <c r="L1342" i="1"/>
  <c r="Q1322" i="1"/>
  <c r="L1344" i="1"/>
  <c r="L1352" i="1"/>
  <c r="O1346" i="1"/>
  <c r="J1352" i="1"/>
  <c r="G1320" i="1"/>
  <c r="S1346" i="1"/>
  <c r="J1350" i="1"/>
  <c r="Q1364" i="1"/>
  <c r="G1315" i="1"/>
  <c r="Y1338" i="1"/>
  <c r="Y1323" i="1"/>
  <c r="AA1297" i="1"/>
  <c r="L1318" i="1"/>
  <c r="Q1362" i="1"/>
  <c r="Y1319" i="1"/>
  <c r="G1314" i="1"/>
  <c r="B1269" i="1"/>
  <c r="AA1276" i="1"/>
  <c r="AA1301" i="1"/>
  <c r="Q1302" i="1"/>
  <c r="S1331" i="1"/>
  <c r="G1351" i="1"/>
  <c r="O1355" i="1"/>
  <c r="Y1355" i="1"/>
  <c r="Q1287" i="1"/>
  <c r="Q1354" i="1"/>
  <c r="Q1283" i="1"/>
  <c r="G1321" i="1"/>
  <c r="AA1285" i="1"/>
  <c r="AA1263" i="1"/>
  <c r="L1269" i="1"/>
  <c r="AA1269" i="1"/>
  <c r="G1324" i="1"/>
  <c r="AA1279" i="1"/>
  <c r="Q1281" i="1"/>
  <c r="B1284" i="1"/>
  <c r="Q1286" i="1"/>
  <c r="G1340" i="1"/>
  <c r="B1288" i="1"/>
  <c r="AA1293" i="1"/>
  <c r="L1296" i="1"/>
  <c r="AA1300" i="1"/>
  <c r="Q1305" i="1"/>
  <c r="L1309" i="1"/>
  <c r="G1333" i="1"/>
  <c r="Y1333" i="1"/>
  <c r="O1340" i="1"/>
  <c r="S1347" i="1"/>
  <c r="J1351" i="1"/>
  <c r="L1356" i="1"/>
  <c r="G1359" i="1"/>
  <c r="Y1359" i="1"/>
  <c r="Q1295" i="1"/>
  <c r="Q1298" i="1"/>
  <c r="O1365" i="1"/>
  <c r="Q1277" i="1"/>
  <c r="AA1316" i="1"/>
  <c r="B1275" i="1"/>
  <c r="J1314" i="1"/>
  <c r="B1264" i="1"/>
  <c r="AA1264" i="1"/>
  <c r="O1318" i="1"/>
  <c r="B1272" i="1"/>
  <c r="Q1285" i="1"/>
  <c r="Q1289" i="1"/>
  <c r="B1291" i="1"/>
  <c r="O1362" i="1"/>
  <c r="AA1309" i="1"/>
  <c r="AA1310" i="1"/>
  <c r="Q1324" i="1"/>
  <c r="O1327" i="1"/>
  <c r="J1333" i="1"/>
  <c r="S1337" i="1"/>
  <c r="G1354" i="1"/>
  <c r="S1355" i="1"/>
  <c r="J1359" i="1"/>
  <c r="O1361" i="1"/>
  <c r="S1363" i="1"/>
  <c r="B1276" i="1"/>
  <c r="B1286" i="1"/>
  <c r="J1342" i="1"/>
  <c r="J1363" i="1"/>
  <c r="AA1281" i="1"/>
  <c r="L1297" i="1"/>
  <c r="AA1302" i="1"/>
  <c r="AA1265" i="1"/>
  <c r="O1323" i="1"/>
  <c r="S1330" i="1"/>
  <c r="Q1291" i="1"/>
  <c r="Q1264" i="1"/>
  <c r="S1338" i="1"/>
  <c r="AA1287" i="1"/>
  <c r="AA1288" i="1"/>
  <c r="AA1295" i="1"/>
  <c r="B1302" i="1"/>
  <c r="Y1315" i="1"/>
  <c r="G1339" i="1"/>
  <c r="O1343" i="1"/>
  <c r="Q1348" i="1"/>
  <c r="J1349" i="1"/>
  <c r="G1357" i="1"/>
  <c r="Y1357" i="1"/>
  <c r="G1365" i="1"/>
  <c r="S1341" i="1"/>
  <c r="AA1305" i="1"/>
  <c r="AA1324" i="1"/>
  <c r="G1353" i="1"/>
  <c r="G1361" i="1"/>
  <c r="O1331" i="1"/>
  <c r="B1283" i="1"/>
  <c r="AA1284" i="1"/>
  <c r="Q1293" i="1"/>
  <c r="L1295" i="1"/>
  <c r="B1304" i="1"/>
  <c r="AA1307" i="1"/>
  <c r="S1327" i="1"/>
  <c r="J1339" i="1"/>
  <c r="S1353" i="1"/>
  <c r="J1357" i="1"/>
  <c r="O1359" i="1"/>
  <c r="J1365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G1348" i="1"/>
  <c r="S1342" i="1"/>
  <c r="B1328" i="1"/>
  <c r="C1328" i="1" s="1"/>
  <c r="S1322" i="1"/>
  <c r="B1320" i="1"/>
  <c r="C1320" i="1" s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B1336" i="1"/>
  <c r="B1342" i="1"/>
  <c r="B1344" i="1"/>
  <c r="C1344" i="1" s="1"/>
  <c r="AA1350" i="1"/>
  <c r="Y1362" i="1"/>
  <c r="B1318" i="1"/>
  <c r="AA1358" i="1"/>
  <c r="B1348" i="1"/>
  <c r="AA1342" i="1"/>
  <c r="AA1315" i="1"/>
  <c r="B1317" i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C1315" i="1" s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C1339" i="1" s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C1330" i="1" s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O1325" i="1"/>
  <c r="S1333" i="1"/>
  <c r="O1341" i="1"/>
  <c r="J1343" i="1"/>
  <c r="L1347" i="1"/>
  <c r="B1347" i="1"/>
  <c r="C1347" i="1" s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AA1323" i="1"/>
  <c r="G1326" i="1"/>
  <c r="Y1327" i="1"/>
  <c r="AA1328" i="1"/>
  <c r="Y1328" i="1"/>
  <c r="O1329" i="1"/>
  <c r="Q1331" i="1"/>
  <c r="B1332" i="1"/>
  <c r="C1332" i="1" s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C1365" i="1" s="1"/>
  <c r="J1340" i="1"/>
  <c r="S1340" i="1"/>
  <c r="O1344" i="1"/>
  <c r="Y1344" i="1"/>
  <c r="B1346" i="1"/>
  <c r="C1346" i="1" s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C1319" i="1" s="1"/>
  <c r="B1327" i="1"/>
  <c r="B1335" i="1"/>
  <c r="B1343" i="1"/>
  <c r="C1343" i="1" s="1"/>
  <c r="B1351" i="1"/>
  <c r="B1359" i="1"/>
  <c r="B1321" i="1"/>
  <c r="B1329" i="1"/>
  <c r="B1337" i="1"/>
  <c r="C1337" i="1" s="1"/>
  <c r="B1345" i="1"/>
  <c r="B1353" i="1"/>
  <c r="C1353" i="1" s="1"/>
  <c r="B1361" i="1"/>
  <c r="G1366" i="1"/>
  <c r="G1367" i="1"/>
  <c r="AA1371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45" i="1" l="1"/>
  <c r="C1329" i="1"/>
  <c r="C1338" i="1"/>
  <c r="C1362" i="1"/>
  <c r="C1333" i="1"/>
  <c r="C1341" i="1"/>
  <c r="C1355" i="1"/>
  <c r="C1325" i="1"/>
  <c r="C1323" i="1"/>
  <c r="C1361" i="1"/>
  <c r="C1357" i="1"/>
  <c r="C1327" i="1"/>
  <c r="C1335" i="1"/>
  <c r="C1358" i="1"/>
  <c r="C1360" i="1"/>
  <c r="C1322" i="1"/>
  <c r="C1317" i="1"/>
  <c r="C1342" i="1"/>
  <c r="C1326" i="1"/>
  <c r="C1363" i="1"/>
  <c r="C1331" i="1"/>
  <c r="C1316" i="1"/>
  <c r="C1336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Q1371" i="1"/>
  <c r="AA1370" i="1"/>
  <c r="Q1368" i="1"/>
  <c r="B1369" i="1"/>
  <c r="L1369" i="1"/>
  <c r="B1366" i="1"/>
  <c r="C1366" i="1" s="1"/>
  <c r="B1368" i="1"/>
  <c r="B1370" i="1"/>
  <c r="L1366" i="1"/>
  <c r="AA1367" i="1"/>
  <c r="Q1369" i="1"/>
  <c r="Q1370" i="1"/>
  <c r="L1371" i="1"/>
  <c r="B1371" i="1"/>
  <c r="B1367" i="1"/>
  <c r="C1367" i="1" s="1"/>
  <c r="Q1367" i="1"/>
  <c r="AA1369" i="1"/>
  <c r="J1367" i="1"/>
  <c r="S1371" i="1" l="1"/>
  <c r="S1370" i="1"/>
  <c r="S1369" i="1"/>
  <c r="Y1371" i="1"/>
  <c r="O1371" i="1"/>
  <c r="J1371" i="1"/>
  <c r="Y1370" i="1"/>
  <c r="O1370" i="1"/>
  <c r="J1370" i="1"/>
  <c r="Y1369" i="1"/>
  <c r="O1369" i="1"/>
  <c r="J1369" i="1"/>
  <c r="G1371" i="1"/>
  <c r="G1370" i="1"/>
  <c r="G1369" i="1"/>
  <c r="Y1368" i="1"/>
  <c r="S1368" i="1" l="1"/>
  <c r="O1368" i="1"/>
  <c r="J1368" i="1"/>
  <c r="G1368" i="1"/>
  <c r="R10" i="1" l="1"/>
  <c r="C1369" i="1" l="1"/>
  <c r="C1370" i="1"/>
  <c r="C1371" i="1"/>
  <c r="C1368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L1236" i="1" l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Q1047" i="1" s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Q1031" i="1" s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G1010" i="1" s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J1050" i="1" s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L993" i="1" s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L978" i="1" s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O974" i="1" s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G957" i="1" s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G925" i="1" s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AA853" i="1" s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Y898" i="1" s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R876" i="1"/>
  <c r="S929" i="1" s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AA885" i="1"/>
  <c r="AA881" i="1"/>
  <c r="AA845" i="1"/>
  <c r="L934" i="1"/>
  <c r="L963" i="1"/>
  <c r="L992" i="1"/>
  <c r="Q1017" i="1"/>
  <c r="Q1018" i="1"/>
  <c r="Q1019" i="1"/>
  <c r="L1020" i="1"/>
  <c r="Q1027" i="1"/>
  <c r="L1035" i="1"/>
  <c r="Q1039" i="1"/>
  <c r="Y1048" i="1"/>
  <c r="Q1048" i="1"/>
  <c r="Q1054" i="1"/>
  <c r="L1053" i="1"/>
  <c r="L1060" i="1"/>
  <c r="J1017" i="1"/>
  <c r="G826" i="1"/>
  <c r="S1015" i="1"/>
  <c r="S1052" i="1"/>
  <c r="S1013" i="1"/>
  <c r="O990" i="1"/>
  <c r="Q990" i="1"/>
  <c r="Q1061" i="1"/>
  <c r="AA1063" i="1"/>
  <c r="L1043" i="1"/>
  <c r="Q1069" i="1"/>
  <c r="AA1071" i="1"/>
  <c r="Q1072" i="1"/>
  <c r="AA1079" i="1"/>
  <c r="Q1082" i="1"/>
  <c r="L1082" i="1"/>
  <c r="L1084" i="1"/>
  <c r="L1087" i="1"/>
  <c r="Q1088" i="1"/>
  <c r="L1091" i="1"/>
  <c r="Q1093" i="1"/>
  <c r="AA1100" i="1"/>
  <c r="L1100" i="1"/>
  <c r="Q1104" i="1"/>
  <c r="G951" i="1"/>
  <c r="G850" i="1"/>
  <c r="S1091" i="1"/>
  <c r="L1108" i="1"/>
  <c r="Q915" i="1"/>
  <c r="AA877" i="1"/>
  <c r="S1088" i="1"/>
  <c r="Y930" i="1"/>
  <c r="Q1046" i="1"/>
  <c r="AA1049" i="1"/>
  <c r="O1108" i="1"/>
  <c r="Y1090" i="1"/>
  <c r="J1073" i="1"/>
  <c r="S1007" i="1"/>
  <c r="L1109" i="1"/>
  <c r="AA1057" i="1"/>
  <c r="Q1056" i="1"/>
  <c r="O1087" i="1"/>
  <c r="L1063" i="1"/>
  <c r="L1071" i="1"/>
  <c r="O1109" i="1"/>
  <c r="J1027" i="1"/>
  <c r="O1098" i="1"/>
  <c r="Q1098" i="1"/>
  <c r="AA1060" i="1"/>
  <c r="AA1068" i="1"/>
  <c r="AA1111" i="1"/>
  <c r="S1113" i="1"/>
  <c r="Q1114" i="1"/>
  <c r="L1114" i="1"/>
  <c r="L943" i="1" l="1"/>
  <c r="AA954" i="1"/>
  <c r="Q966" i="1"/>
  <c r="Q970" i="1"/>
  <c r="L999" i="1"/>
  <c r="L1003" i="1"/>
  <c r="L1007" i="1"/>
  <c r="AA1021" i="1"/>
  <c r="O937" i="1"/>
  <c r="G986" i="1"/>
  <c r="AA969" i="1"/>
  <c r="O953" i="1"/>
  <c r="Y899" i="1"/>
  <c r="Y895" i="1"/>
  <c r="Y954" i="1"/>
  <c r="Y973" i="1"/>
  <c r="S990" i="1"/>
  <c r="J1003" i="1"/>
  <c r="Y1021" i="1"/>
  <c r="O1045" i="1"/>
  <c r="O945" i="1"/>
  <c r="Q974" i="1"/>
  <c r="AA981" i="1"/>
  <c r="Y925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L936" i="1"/>
  <c r="O993" i="1"/>
  <c r="G1000" i="1"/>
  <c r="J1049" i="1"/>
  <c r="O1064" i="1"/>
  <c r="Y1092" i="1"/>
  <c r="S1094" i="1"/>
  <c r="Y992" i="1"/>
  <c r="J935" i="1"/>
  <c r="O970" i="1"/>
  <c r="O944" i="1"/>
  <c r="S967" i="1"/>
  <c r="J1011" i="1"/>
  <c r="S1014" i="1"/>
  <c r="O950" i="1"/>
  <c r="G959" i="1"/>
  <c r="S994" i="1"/>
  <c r="O909" i="1"/>
  <c r="O952" i="1"/>
  <c r="J927" i="1"/>
  <c r="O948" i="1"/>
  <c r="S979" i="1"/>
  <c r="Y988" i="1"/>
  <c r="G1025" i="1"/>
  <c r="AA917" i="1"/>
  <c r="L922" i="1"/>
  <c r="G1018" i="1"/>
  <c r="J985" i="1"/>
  <c r="S1064" i="1"/>
  <c r="Y1081" i="1"/>
  <c r="J1041" i="1"/>
  <c r="L1085" i="1"/>
  <c r="L1104" i="1"/>
  <c r="S1075" i="1"/>
  <c r="Y1051" i="1"/>
  <c r="Q1024" i="1"/>
  <c r="Q1029" i="1"/>
  <c r="Q1037" i="1"/>
  <c r="Q1076" i="1"/>
  <c r="L1074" i="1"/>
  <c r="L1061" i="1"/>
  <c r="L931" i="1"/>
  <c r="Y1028" i="1"/>
  <c r="S1030" i="1"/>
  <c r="Y1032" i="1"/>
  <c r="J1014" i="1"/>
  <c r="J1093" i="1"/>
  <c r="S1112" i="1"/>
  <c r="Y1066" i="1"/>
  <c r="S1095" i="1"/>
  <c r="AA1028" i="1"/>
  <c r="L966" i="1"/>
  <c r="S952" i="1"/>
  <c r="S928" i="1"/>
  <c r="G969" i="1"/>
  <c r="J974" i="1"/>
  <c r="G1089" i="1"/>
  <c r="O1081" i="1"/>
  <c r="J949" i="1"/>
  <c r="O1054" i="1"/>
  <c r="O1016" i="1"/>
  <c r="B1062" i="1"/>
  <c r="C1115" i="1" s="1"/>
  <c r="AA1108" i="1"/>
  <c r="Y879" i="1"/>
  <c r="J952" i="1"/>
  <c r="O1062" i="1"/>
  <c r="G897" i="1"/>
  <c r="O890" i="1"/>
  <c r="G1098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7" i="1" l="1"/>
  <c r="C1059" i="1"/>
  <c r="C1073" i="1"/>
  <c r="C1053" i="1"/>
  <c r="C1060" i="1"/>
  <c r="C1044" i="1"/>
  <c r="C898" i="1"/>
  <c r="C1108" i="1"/>
  <c r="C991" i="1"/>
  <c r="C102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<sst xmlns="http://schemas.openxmlformats.org/spreadsheetml/2006/main" count="80" uniqueCount="39">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</sst>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_-* #,##0_-;\-* #,##0_-;_-* &quot;-&quot;_-;_-@_-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164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164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164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41" fontId="2" fillId="0" borderId="0" xfId="0" applyNumberFormat="1" applyFont="1" applyAlignment="1">
      <alignment horizontal="right"/>
    </xf>
    <xf numFmtId="41" fontId="0" fillId="0" borderId="0" xfId="2" applyNumberFormat="1" applyFont="1" applyBorder="1"/>
    <xf numFmtId="41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41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41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41" fontId="1" fillId="0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_-* #,##0_-;\-* #,##0_-;_-* "-"_-;_-@_-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_-* #,##0_-;\-* #,##0_-;_-* "-"_-;_-@_-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-* #,##0_-;\-* #,##0_-;_-* &quot;-&quot;_-;_-@_-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  <row r="1366">
          <cell r="I1366">
            <v>10523412.390000001</v>
          </cell>
          <cell r="W1366">
            <v>886505.86</v>
          </cell>
          <cell r="X1366">
            <v>832087.44</v>
          </cell>
          <cell r="Y1366">
            <v>8296009.5000000056</v>
          </cell>
          <cell r="AJ1366">
            <v>28312757.450000003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71"/>
  <sheetViews>
    <sheetView tabSelected="1" topLeftCell="A7" zoomScale="90" zoomScaleNormal="90" zoomScaleSheetLayoutView="100" workbookViewId="0">
      <pane xSplit="1" ySplit="2" topLeftCell="J1363" activePane="bottomRight" state="frozen"/>
      <selection pane="topRight" activeCell="B7" sqref="B7"/>
      <selection pane="bottomLeft" activeCell="A9" sqref="A9"/>
      <selection pane="bottomRight" activeCell="AA1371" sqref="AA1371"/>
    </sheetView>
  </sheetViews>
  <sheetFormatPr defaultColWidth="9.21875" defaultRowHeight="13.2" x14ac:dyDescent="0.25"/>
  <cols>
    <col min="1" max="1" width="12" style="11" customWidth="1"/>
    <col min="2" max="2" width="14.77734375" style="11" customWidth="1"/>
    <col min="3" max="3" width="10.77734375" style="11" customWidth="1"/>
    <col min="4" max="4" width="15.21875" style="11" customWidth="1"/>
    <col min="5" max="5" width="12.5546875" style="3" customWidth="1"/>
    <col min="6" max="6" width="0.44140625" style="3" customWidth="1"/>
    <col min="7" max="7" width="10.77734375" style="15" customWidth="1"/>
    <col min="8" max="8" width="11.21875" style="15" customWidth="1"/>
    <col min="9" max="9" width="15.5546875" style="5" customWidth="1"/>
    <col min="10" max="10" width="11.44140625" style="21" customWidth="1"/>
    <col min="11" max="11" width="13" style="5" customWidth="1"/>
    <col min="12" max="12" width="11.21875" style="5" customWidth="1"/>
    <col min="13" max="13" width="10.21875" style="5" customWidth="1"/>
    <col min="14" max="14" width="13.77734375" style="5" customWidth="1"/>
    <col min="15" max="15" width="9.6640625" style="5" customWidth="1"/>
    <col min="16" max="16" width="13.21875" style="5" customWidth="1"/>
    <col min="17" max="17" width="10" style="5" customWidth="1"/>
    <col min="18" max="18" width="11.21875" style="3" customWidth="1"/>
    <col min="19" max="19" width="8.77734375" style="3" customWidth="1"/>
    <col min="20" max="20" width="9.21875" style="5" customWidth="1"/>
    <col min="21" max="21" width="15" style="1" customWidth="1"/>
    <col min="22" max="22" width="15.77734375" style="1" customWidth="1"/>
    <col min="23" max="24" width="13" style="1" bestFit="1" customWidth="1"/>
    <col min="25" max="25" width="10" style="1" customWidth="1"/>
    <col min="26" max="26" width="13.5546875" style="66" customWidth="1"/>
    <col min="27" max="27" width="9.21875" style="1" bestFit="1" customWidth="1"/>
    <col min="28" max="16384" width="9.21875" style="1"/>
  </cols>
  <sheetData>
    <row r="1" spans="1:27" ht="13.8" hidden="1" thickBot="1" x14ac:dyDescent="0.3">
      <c r="A1" s="7" t="s">
        <v>0</v>
      </c>
      <c r="B1" s="7"/>
      <c r="C1" s="7"/>
      <c r="D1" s="7"/>
    </row>
    <row r="2" spans="1:27" ht="13.8" hidden="1" thickBot="1" x14ac:dyDescent="0.3">
      <c r="A2" s="7" t="s">
        <v>1</v>
      </c>
      <c r="B2" s="7"/>
      <c r="C2" s="7"/>
      <c r="D2" s="7"/>
    </row>
    <row r="3" spans="1:27" ht="13.8" hidden="1" thickBot="1" x14ac:dyDescent="0.3">
      <c r="A3" s="8" t="s">
        <v>36</v>
      </c>
      <c r="B3" s="8"/>
      <c r="C3" s="8"/>
      <c r="D3" s="8"/>
    </row>
    <row r="4" spans="1:27" ht="13.8" hidden="1" thickBot="1" x14ac:dyDescent="0.3">
      <c r="A4" s="8" t="s">
        <v>37</v>
      </c>
      <c r="B4" s="8"/>
      <c r="C4" s="8"/>
      <c r="D4" s="8"/>
    </row>
    <row r="5" spans="1:27" ht="13.8" hidden="1" thickBot="1" x14ac:dyDescent="0.3">
      <c r="A5" s="14" t="s">
        <v>38</v>
      </c>
      <c r="B5" s="14"/>
      <c r="C5" s="14"/>
      <c r="D5" s="14"/>
    </row>
    <row r="6" spans="1:27" ht="13.8" hidden="1" thickBot="1" x14ac:dyDescent="0.3">
      <c r="A6" s="8" t="s">
        <v>2</v>
      </c>
      <c r="B6" s="8"/>
      <c r="C6" s="8"/>
      <c r="D6" s="8"/>
    </row>
    <row r="7" spans="1:27" ht="45" customHeight="1" thickTop="1" thickBot="1" x14ac:dyDescent="0.35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8" thickTop="1" x14ac:dyDescent="0.25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x14ac:dyDescent="0.25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x14ac:dyDescent="0.25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x14ac:dyDescent="0.25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x14ac:dyDescent="0.25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x14ac:dyDescent="0.25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x14ac:dyDescent="0.25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x14ac:dyDescent="0.25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x14ac:dyDescent="0.25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x14ac:dyDescent="0.25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x14ac:dyDescent="0.25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x14ac:dyDescent="0.25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x14ac:dyDescent="0.25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x14ac:dyDescent="0.25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x14ac:dyDescent="0.25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x14ac:dyDescent="0.25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x14ac:dyDescent="0.25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x14ac:dyDescent="0.25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x14ac:dyDescent="0.25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x14ac:dyDescent="0.25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x14ac:dyDescent="0.25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x14ac:dyDescent="0.25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x14ac:dyDescent="0.25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x14ac:dyDescent="0.25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x14ac:dyDescent="0.25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x14ac:dyDescent="0.25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x14ac:dyDescent="0.25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x14ac:dyDescent="0.25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x14ac:dyDescent="0.25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x14ac:dyDescent="0.25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x14ac:dyDescent="0.25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x14ac:dyDescent="0.25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x14ac:dyDescent="0.25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x14ac:dyDescent="0.25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x14ac:dyDescent="0.25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x14ac:dyDescent="0.25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x14ac:dyDescent="0.25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x14ac:dyDescent="0.25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x14ac:dyDescent="0.25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x14ac:dyDescent="0.25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x14ac:dyDescent="0.25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x14ac:dyDescent="0.25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x14ac:dyDescent="0.25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x14ac:dyDescent="0.25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x14ac:dyDescent="0.25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x14ac:dyDescent="0.25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x14ac:dyDescent="0.25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x14ac:dyDescent="0.25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x14ac:dyDescent="0.25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x14ac:dyDescent="0.25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x14ac:dyDescent="0.25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x14ac:dyDescent="0.25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x14ac:dyDescent="0.25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x14ac:dyDescent="0.25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x14ac:dyDescent="0.25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x14ac:dyDescent="0.25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x14ac:dyDescent="0.25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x14ac:dyDescent="0.25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x14ac:dyDescent="0.25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x14ac:dyDescent="0.25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x14ac:dyDescent="0.25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x14ac:dyDescent="0.25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x14ac:dyDescent="0.25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x14ac:dyDescent="0.25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x14ac:dyDescent="0.25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x14ac:dyDescent="0.25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x14ac:dyDescent="0.25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x14ac:dyDescent="0.25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x14ac:dyDescent="0.25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x14ac:dyDescent="0.25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x14ac:dyDescent="0.25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x14ac:dyDescent="0.25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x14ac:dyDescent="0.25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x14ac:dyDescent="0.25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x14ac:dyDescent="0.25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x14ac:dyDescent="0.25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x14ac:dyDescent="0.25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x14ac:dyDescent="0.25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x14ac:dyDescent="0.25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x14ac:dyDescent="0.25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x14ac:dyDescent="0.25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x14ac:dyDescent="0.25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x14ac:dyDescent="0.25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x14ac:dyDescent="0.25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x14ac:dyDescent="0.25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x14ac:dyDescent="0.25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x14ac:dyDescent="0.25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x14ac:dyDescent="0.25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x14ac:dyDescent="0.25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x14ac:dyDescent="0.25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x14ac:dyDescent="0.25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x14ac:dyDescent="0.25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x14ac:dyDescent="0.25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x14ac:dyDescent="0.25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x14ac:dyDescent="0.25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x14ac:dyDescent="0.25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x14ac:dyDescent="0.25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x14ac:dyDescent="0.25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x14ac:dyDescent="0.25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x14ac:dyDescent="0.25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x14ac:dyDescent="0.25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x14ac:dyDescent="0.25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x14ac:dyDescent="0.25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x14ac:dyDescent="0.25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x14ac:dyDescent="0.25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x14ac:dyDescent="0.25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x14ac:dyDescent="0.25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x14ac:dyDescent="0.25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x14ac:dyDescent="0.25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x14ac:dyDescent="0.25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x14ac:dyDescent="0.25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x14ac:dyDescent="0.25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x14ac:dyDescent="0.25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x14ac:dyDescent="0.25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x14ac:dyDescent="0.25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x14ac:dyDescent="0.25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x14ac:dyDescent="0.25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x14ac:dyDescent="0.25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x14ac:dyDescent="0.25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x14ac:dyDescent="0.25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x14ac:dyDescent="0.25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x14ac:dyDescent="0.25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x14ac:dyDescent="0.25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x14ac:dyDescent="0.25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x14ac:dyDescent="0.25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x14ac:dyDescent="0.25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x14ac:dyDescent="0.25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x14ac:dyDescent="0.25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x14ac:dyDescent="0.25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x14ac:dyDescent="0.25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x14ac:dyDescent="0.25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x14ac:dyDescent="0.25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x14ac:dyDescent="0.25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x14ac:dyDescent="0.25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x14ac:dyDescent="0.25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x14ac:dyDescent="0.25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x14ac:dyDescent="0.25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x14ac:dyDescent="0.25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x14ac:dyDescent="0.25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x14ac:dyDescent="0.25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x14ac:dyDescent="0.25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x14ac:dyDescent="0.25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x14ac:dyDescent="0.25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x14ac:dyDescent="0.25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x14ac:dyDescent="0.25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x14ac:dyDescent="0.25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x14ac:dyDescent="0.25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x14ac:dyDescent="0.25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x14ac:dyDescent="0.25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x14ac:dyDescent="0.25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x14ac:dyDescent="0.25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x14ac:dyDescent="0.25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x14ac:dyDescent="0.25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x14ac:dyDescent="0.25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x14ac:dyDescent="0.25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x14ac:dyDescent="0.25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x14ac:dyDescent="0.25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x14ac:dyDescent="0.25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x14ac:dyDescent="0.25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x14ac:dyDescent="0.25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x14ac:dyDescent="0.25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x14ac:dyDescent="0.25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x14ac:dyDescent="0.25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x14ac:dyDescent="0.25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x14ac:dyDescent="0.25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x14ac:dyDescent="0.25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x14ac:dyDescent="0.25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x14ac:dyDescent="0.25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x14ac:dyDescent="0.25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x14ac:dyDescent="0.25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x14ac:dyDescent="0.25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x14ac:dyDescent="0.25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x14ac:dyDescent="0.25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x14ac:dyDescent="0.25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x14ac:dyDescent="0.25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x14ac:dyDescent="0.25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x14ac:dyDescent="0.25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x14ac:dyDescent="0.25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x14ac:dyDescent="0.25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x14ac:dyDescent="0.25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x14ac:dyDescent="0.25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x14ac:dyDescent="0.25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x14ac:dyDescent="0.25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x14ac:dyDescent="0.25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x14ac:dyDescent="0.25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x14ac:dyDescent="0.25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x14ac:dyDescent="0.25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x14ac:dyDescent="0.25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x14ac:dyDescent="0.25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x14ac:dyDescent="0.25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x14ac:dyDescent="0.25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x14ac:dyDescent="0.25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x14ac:dyDescent="0.25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x14ac:dyDescent="0.25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x14ac:dyDescent="0.25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x14ac:dyDescent="0.25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x14ac:dyDescent="0.25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x14ac:dyDescent="0.25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x14ac:dyDescent="0.25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x14ac:dyDescent="0.25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x14ac:dyDescent="0.25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x14ac:dyDescent="0.25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x14ac:dyDescent="0.25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x14ac:dyDescent="0.25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x14ac:dyDescent="0.25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x14ac:dyDescent="0.25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x14ac:dyDescent="0.25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x14ac:dyDescent="0.25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x14ac:dyDescent="0.25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x14ac:dyDescent="0.25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x14ac:dyDescent="0.25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x14ac:dyDescent="0.25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x14ac:dyDescent="0.25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x14ac:dyDescent="0.25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x14ac:dyDescent="0.25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x14ac:dyDescent="0.25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x14ac:dyDescent="0.25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x14ac:dyDescent="0.25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x14ac:dyDescent="0.25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x14ac:dyDescent="0.25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x14ac:dyDescent="0.25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x14ac:dyDescent="0.25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x14ac:dyDescent="0.25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x14ac:dyDescent="0.25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x14ac:dyDescent="0.25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x14ac:dyDescent="0.25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x14ac:dyDescent="0.25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x14ac:dyDescent="0.25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x14ac:dyDescent="0.25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x14ac:dyDescent="0.25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x14ac:dyDescent="0.25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x14ac:dyDescent="0.25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x14ac:dyDescent="0.25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x14ac:dyDescent="0.25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x14ac:dyDescent="0.25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x14ac:dyDescent="0.25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x14ac:dyDescent="0.25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x14ac:dyDescent="0.25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x14ac:dyDescent="0.25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x14ac:dyDescent="0.25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x14ac:dyDescent="0.25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x14ac:dyDescent="0.25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x14ac:dyDescent="0.25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x14ac:dyDescent="0.25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x14ac:dyDescent="0.25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x14ac:dyDescent="0.25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x14ac:dyDescent="0.25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x14ac:dyDescent="0.25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x14ac:dyDescent="0.25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x14ac:dyDescent="0.25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x14ac:dyDescent="0.25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x14ac:dyDescent="0.25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x14ac:dyDescent="0.25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x14ac:dyDescent="0.25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x14ac:dyDescent="0.25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x14ac:dyDescent="0.25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x14ac:dyDescent="0.25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x14ac:dyDescent="0.25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x14ac:dyDescent="0.25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x14ac:dyDescent="0.25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x14ac:dyDescent="0.25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x14ac:dyDescent="0.25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x14ac:dyDescent="0.25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x14ac:dyDescent="0.25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x14ac:dyDescent="0.25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x14ac:dyDescent="0.25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x14ac:dyDescent="0.25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x14ac:dyDescent="0.25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x14ac:dyDescent="0.25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x14ac:dyDescent="0.25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x14ac:dyDescent="0.25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x14ac:dyDescent="0.25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x14ac:dyDescent="0.25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x14ac:dyDescent="0.25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x14ac:dyDescent="0.25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x14ac:dyDescent="0.25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x14ac:dyDescent="0.25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x14ac:dyDescent="0.25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x14ac:dyDescent="0.25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x14ac:dyDescent="0.25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x14ac:dyDescent="0.25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x14ac:dyDescent="0.25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x14ac:dyDescent="0.25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x14ac:dyDescent="0.25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x14ac:dyDescent="0.25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x14ac:dyDescent="0.25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x14ac:dyDescent="0.25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x14ac:dyDescent="0.25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x14ac:dyDescent="0.25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x14ac:dyDescent="0.25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x14ac:dyDescent="0.25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x14ac:dyDescent="0.25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x14ac:dyDescent="0.25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x14ac:dyDescent="0.25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x14ac:dyDescent="0.25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x14ac:dyDescent="0.25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x14ac:dyDescent="0.25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x14ac:dyDescent="0.25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x14ac:dyDescent="0.25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x14ac:dyDescent="0.25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x14ac:dyDescent="0.25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x14ac:dyDescent="0.25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x14ac:dyDescent="0.25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x14ac:dyDescent="0.25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x14ac:dyDescent="0.25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x14ac:dyDescent="0.25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x14ac:dyDescent="0.25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x14ac:dyDescent="0.25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x14ac:dyDescent="0.25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x14ac:dyDescent="0.25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x14ac:dyDescent="0.25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x14ac:dyDescent="0.25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x14ac:dyDescent="0.25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x14ac:dyDescent="0.25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x14ac:dyDescent="0.25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x14ac:dyDescent="0.25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x14ac:dyDescent="0.25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x14ac:dyDescent="0.25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x14ac:dyDescent="0.25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x14ac:dyDescent="0.25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x14ac:dyDescent="0.25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x14ac:dyDescent="0.25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x14ac:dyDescent="0.25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x14ac:dyDescent="0.25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x14ac:dyDescent="0.25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x14ac:dyDescent="0.25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x14ac:dyDescent="0.25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x14ac:dyDescent="0.25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x14ac:dyDescent="0.25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x14ac:dyDescent="0.25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x14ac:dyDescent="0.25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x14ac:dyDescent="0.25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x14ac:dyDescent="0.25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x14ac:dyDescent="0.25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x14ac:dyDescent="0.25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x14ac:dyDescent="0.25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x14ac:dyDescent="0.25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x14ac:dyDescent="0.25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x14ac:dyDescent="0.25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x14ac:dyDescent="0.25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x14ac:dyDescent="0.25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x14ac:dyDescent="0.25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x14ac:dyDescent="0.25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x14ac:dyDescent="0.25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x14ac:dyDescent="0.25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x14ac:dyDescent="0.25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x14ac:dyDescent="0.25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x14ac:dyDescent="0.25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x14ac:dyDescent="0.25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x14ac:dyDescent="0.25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x14ac:dyDescent="0.25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x14ac:dyDescent="0.25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x14ac:dyDescent="0.25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x14ac:dyDescent="0.25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x14ac:dyDescent="0.25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x14ac:dyDescent="0.25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x14ac:dyDescent="0.25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x14ac:dyDescent="0.25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x14ac:dyDescent="0.25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x14ac:dyDescent="0.25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x14ac:dyDescent="0.25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x14ac:dyDescent="0.25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x14ac:dyDescent="0.25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x14ac:dyDescent="0.25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x14ac:dyDescent="0.25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x14ac:dyDescent="0.25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x14ac:dyDescent="0.25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x14ac:dyDescent="0.25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x14ac:dyDescent="0.25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x14ac:dyDescent="0.25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x14ac:dyDescent="0.25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x14ac:dyDescent="0.25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x14ac:dyDescent="0.25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x14ac:dyDescent="0.25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x14ac:dyDescent="0.25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x14ac:dyDescent="0.25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x14ac:dyDescent="0.25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x14ac:dyDescent="0.25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x14ac:dyDescent="0.25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x14ac:dyDescent="0.25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x14ac:dyDescent="0.25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x14ac:dyDescent="0.25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x14ac:dyDescent="0.25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x14ac:dyDescent="0.25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x14ac:dyDescent="0.25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x14ac:dyDescent="0.25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x14ac:dyDescent="0.25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x14ac:dyDescent="0.25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x14ac:dyDescent="0.25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x14ac:dyDescent="0.25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x14ac:dyDescent="0.25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x14ac:dyDescent="0.25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x14ac:dyDescent="0.25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x14ac:dyDescent="0.25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x14ac:dyDescent="0.25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x14ac:dyDescent="0.25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x14ac:dyDescent="0.25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x14ac:dyDescent="0.25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x14ac:dyDescent="0.25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x14ac:dyDescent="0.25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x14ac:dyDescent="0.25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x14ac:dyDescent="0.25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x14ac:dyDescent="0.25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x14ac:dyDescent="0.25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x14ac:dyDescent="0.25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x14ac:dyDescent="0.25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x14ac:dyDescent="0.25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x14ac:dyDescent="0.25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x14ac:dyDescent="0.25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x14ac:dyDescent="0.25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x14ac:dyDescent="0.25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x14ac:dyDescent="0.25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x14ac:dyDescent="0.25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x14ac:dyDescent="0.25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x14ac:dyDescent="0.25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x14ac:dyDescent="0.25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x14ac:dyDescent="0.25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x14ac:dyDescent="0.25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x14ac:dyDescent="0.25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x14ac:dyDescent="0.25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x14ac:dyDescent="0.25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x14ac:dyDescent="0.25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x14ac:dyDescent="0.25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x14ac:dyDescent="0.25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x14ac:dyDescent="0.25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x14ac:dyDescent="0.25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x14ac:dyDescent="0.25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x14ac:dyDescent="0.25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x14ac:dyDescent="0.25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x14ac:dyDescent="0.25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x14ac:dyDescent="0.25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x14ac:dyDescent="0.25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x14ac:dyDescent="0.25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x14ac:dyDescent="0.25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x14ac:dyDescent="0.25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x14ac:dyDescent="0.25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x14ac:dyDescent="0.25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x14ac:dyDescent="0.25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x14ac:dyDescent="0.25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x14ac:dyDescent="0.25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x14ac:dyDescent="0.25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x14ac:dyDescent="0.25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x14ac:dyDescent="0.25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x14ac:dyDescent="0.25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x14ac:dyDescent="0.25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x14ac:dyDescent="0.25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x14ac:dyDescent="0.25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x14ac:dyDescent="0.25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x14ac:dyDescent="0.25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x14ac:dyDescent="0.25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x14ac:dyDescent="0.25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x14ac:dyDescent="0.25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x14ac:dyDescent="0.25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x14ac:dyDescent="0.25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x14ac:dyDescent="0.25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x14ac:dyDescent="0.25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x14ac:dyDescent="0.25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x14ac:dyDescent="0.25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x14ac:dyDescent="0.25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x14ac:dyDescent="0.25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x14ac:dyDescent="0.25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x14ac:dyDescent="0.25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x14ac:dyDescent="0.25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x14ac:dyDescent="0.25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x14ac:dyDescent="0.25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x14ac:dyDescent="0.25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x14ac:dyDescent="0.25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x14ac:dyDescent="0.25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x14ac:dyDescent="0.25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x14ac:dyDescent="0.25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x14ac:dyDescent="0.25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x14ac:dyDescent="0.25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x14ac:dyDescent="0.25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x14ac:dyDescent="0.25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x14ac:dyDescent="0.25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x14ac:dyDescent="0.25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x14ac:dyDescent="0.25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x14ac:dyDescent="0.25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x14ac:dyDescent="0.25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x14ac:dyDescent="0.25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x14ac:dyDescent="0.25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x14ac:dyDescent="0.25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x14ac:dyDescent="0.25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x14ac:dyDescent="0.25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x14ac:dyDescent="0.25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x14ac:dyDescent="0.25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x14ac:dyDescent="0.25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x14ac:dyDescent="0.25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x14ac:dyDescent="0.25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x14ac:dyDescent="0.25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x14ac:dyDescent="0.25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x14ac:dyDescent="0.25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x14ac:dyDescent="0.25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x14ac:dyDescent="0.25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x14ac:dyDescent="0.25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x14ac:dyDescent="0.25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x14ac:dyDescent="0.25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x14ac:dyDescent="0.25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x14ac:dyDescent="0.25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x14ac:dyDescent="0.25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x14ac:dyDescent="0.25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x14ac:dyDescent="0.25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x14ac:dyDescent="0.25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x14ac:dyDescent="0.25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x14ac:dyDescent="0.25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x14ac:dyDescent="0.25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x14ac:dyDescent="0.25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x14ac:dyDescent="0.25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x14ac:dyDescent="0.25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x14ac:dyDescent="0.25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x14ac:dyDescent="0.25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x14ac:dyDescent="0.25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x14ac:dyDescent="0.25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x14ac:dyDescent="0.25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x14ac:dyDescent="0.25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x14ac:dyDescent="0.25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x14ac:dyDescent="0.25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x14ac:dyDescent="0.25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x14ac:dyDescent="0.25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x14ac:dyDescent="0.25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x14ac:dyDescent="0.25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x14ac:dyDescent="0.25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x14ac:dyDescent="0.25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x14ac:dyDescent="0.25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x14ac:dyDescent="0.25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x14ac:dyDescent="0.25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x14ac:dyDescent="0.25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x14ac:dyDescent="0.25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x14ac:dyDescent="0.25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x14ac:dyDescent="0.25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x14ac:dyDescent="0.25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x14ac:dyDescent="0.25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x14ac:dyDescent="0.25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x14ac:dyDescent="0.25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x14ac:dyDescent="0.25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x14ac:dyDescent="0.25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x14ac:dyDescent="0.25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x14ac:dyDescent="0.25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x14ac:dyDescent="0.25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x14ac:dyDescent="0.25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x14ac:dyDescent="0.25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x14ac:dyDescent="0.25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x14ac:dyDescent="0.25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x14ac:dyDescent="0.25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x14ac:dyDescent="0.25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x14ac:dyDescent="0.25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x14ac:dyDescent="0.25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x14ac:dyDescent="0.25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x14ac:dyDescent="0.25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x14ac:dyDescent="0.25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x14ac:dyDescent="0.25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x14ac:dyDescent="0.25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x14ac:dyDescent="0.25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x14ac:dyDescent="0.25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x14ac:dyDescent="0.25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x14ac:dyDescent="0.25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x14ac:dyDescent="0.25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x14ac:dyDescent="0.25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x14ac:dyDescent="0.25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x14ac:dyDescent="0.25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x14ac:dyDescent="0.25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x14ac:dyDescent="0.25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x14ac:dyDescent="0.25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x14ac:dyDescent="0.25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x14ac:dyDescent="0.25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x14ac:dyDescent="0.25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x14ac:dyDescent="0.25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x14ac:dyDescent="0.25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x14ac:dyDescent="0.25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x14ac:dyDescent="0.25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x14ac:dyDescent="0.25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x14ac:dyDescent="0.25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x14ac:dyDescent="0.25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x14ac:dyDescent="0.25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x14ac:dyDescent="0.25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x14ac:dyDescent="0.25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x14ac:dyDescent="0.25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x14ac:dyDescent="0.25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x14ac:dyDescent="0.25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x14ac:dyDescent="0.25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x14ac:dyDescent="0.25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x14ac:dyDescent="0.25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x14ac:dyDescent="0.25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x14ac:dyDescent="0.25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x14ac:dyDescent="0.25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x14ac:dyDescent="0.25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x14ac:dyDescent="0.25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x14ac:dyDescent="0.25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x14ac:dyDescent="0.25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x14ac:dyDescent="0.25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x14ac:dyDescent="0.25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x14ac:dyDescent="0.25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x14ac:dyDescent="0.25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x14ac:dyDescent="0.25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x14ac:dyDescent="0.25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x14ac:dyDescent="0.25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x14ac:dyDescent="0.25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x14ac:dyDescent="0.25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x14ac:dyDescent="0.25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x14ac:dyDescent="0.25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x14ac:dyDescent="0.25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x14ac:dyDescent="0.25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x14ac:dyDescent="0.25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x14ac:dyDescent="0.25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x14ac:dyDescent="0.25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x14ac:dyDescent="0.25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x14ac:dyDescent="0.25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x14ac:dyDescent="0.25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x14ac:dyDescent="0.25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x14ac:dyDescent="0.25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x14ac:dyDescent="0.25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x14ac:dyDescent="0.25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x14ac:dyDescent="0.25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x14ac:dyDescent="0.25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x14ac:dyDescent="0.25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x14ac:dyDescent="0.25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x14ac:dyDescent="0.25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x14ac:dyDescent="0.25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x14ac:dyDescent="0.25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x14ac:dyDescent="0.25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x14ac:dyDescent="0.25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x14ac:dyDescent="0.25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x14ac:dyDescent="0.25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x14ac:dyDescent="0.25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x14ac:dyDescent="0.25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x14ac:dyDescent="0.25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x14ac:dyDescent="0.25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x14ac:dyDescent="0.25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x14ac:dyDescent="0.25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x14ac:dyDescent="0.25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x14ac:dyDescent="0.25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x14ac:dyDescent="0.25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x14ac:dyDescent="0.25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x14ac:dyDescent="0.25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x14ac:dyDescent="0.25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x14ac:dyDescent="0.25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x14ac:dyDescent="0.25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x14ac:dyDescent="0.25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x14ac:dyDescent="0.25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x14ac:dyDescent="0.25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x14ac:dyDescent="0.25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x14ac:dyDescent="0.25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x14ac:dyDescent="0.25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x14ac:dyDescent="0.25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x14ac:dyDescent="0.25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x14ac:dyDescent="0.25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x14ac:dyDescent="0.25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x14ac:dyDescent="0.25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x14ac:dyDescent="0.25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x14ac:dyDescent="0.25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x14ac:dyDescent="0.25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x14ac:dyDescent="0.25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x14ac:dyDescent="0.25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x14ac:dyDescent="0.25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x14ac:dyDescent="0.25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x14ac:dyDescent="0.25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x14ac:dyDescent="0.25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x14ac:dyDescent="0.25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x14ac:dyDescent="0.25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x14ac:dyDescent="0.25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x14ac:dyDescent="0.25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x14ac:dyDescent="0.25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x14ac:dyDescent="0.25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x14ac:dyDescent="0.25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x14ac:dyDescent="0.25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x14ac:dyDescent="0.25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x14ac:dyDescent="0.25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x14ac:dyDescent="0.25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x14ac:dyDescent="0.25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x14ac:dyDescent="0.25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x14ac:dyDescent="0.25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x14ac:dyDescent="0.25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x14ac:dyDescent="0.25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x14ac:dyDescent="0.25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x14ac:dyDescent="0.25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x14ac:dyDescent="0.25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x14ac:dyDescent="0.25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x14ac:dyDescent="0.25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x14ac:dyDescent="0.25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x14ac:dyDescent="0.25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x14ac:dyDescent="0.25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x14ac:dyDescent="0.25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x14ac:dyDescent="0.25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x14ac:dyDescent="0.25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x14ac:dyDescent="0.25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x14ac:dyDescent="0.25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x14ac:dyDescent="0.25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x14ac:dyDescent="0.25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x14ac:dyDescent="0.25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x14ac:dyDescent="0.25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x14ac:dyDescent="0.25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x14ac:dyDescent="0.25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x14ac:dyDescent="0.25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x14ac:dyDescent="0.25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x14ac:dyDescent="0.25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x14ac:dyDescent="0.25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x14ac:dyDescent="0.25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x14ac:dyDescent="0.25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x14ac:dyDescent="0.25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x14ac:dyDescent="0.25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x14ac:dyDescent="0.25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x14ac:dyDescent="0.25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x14ac:dyDescent="0.25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x14ac:dyDescent="0.25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x14ac:dyDescent="0.25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x14ac:dyDescent="0.25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x14ac:dyDescent="0.25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x14ac:dyDescent="0.25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x14ac:dyDescent="0.25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x14ac:dyDescent="0.25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x14ac:dyDescent="0.25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x14ac:dyDescent="0.25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x14ac:dyDescent="0.25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x14ac:dyDescent="0.25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x14ac:dyDescent="0.25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x14ac:dyDescent="0.25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x14ac:dyDescent="0.25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x14ac:dyDescent="0.25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x14ac:dyDescent="0.25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x14ac:dyDescent="0.25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x14ac:dyDescent="0.25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x14ac:dyDescent="0.25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x14ac:dyDescent="0.25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x14ac:dyDescent="0.25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x14ac:dyDescent="0.25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x14ac:dyDescent="0.25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x14ac:dyDescent="0.25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x14ac:dyDescent="0.25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x14ac:dyDescent="0.25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x14ac:dyDescent="0.25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x14ac:dyDescent="0.25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x14ac:dyDescent="0.25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x14ac:dyDescent="0.25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x14ac:dyDescent="0.25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x14ac:dyDescent="0.25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x14ac:dyDescent="0.25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x14ac:dyDescent="0.25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x14ac:dyDescent="0.25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x14ac:dyDescent="0.25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x14ac:dyDescent="0.25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x14ac:dyDescent="0.25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x14ac:dyDescent="0.25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x14ac:dyDescent="0.25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x14ac:dyDescent="0.25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x14ac:dyDescent="0.25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x14ac:dyDescent="0.25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x14ac:dyDescent="0.25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x14ac:dyDescent="0.25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x14ac:dyDescent="0.25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x14ac:dyDescent="0.25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x14ac:dyDescent="0.25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x14ac:dyDescent="0.25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x14ac:dyDescent="0.25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x14ac:dyDescent="0.25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x14ac:dyDescent="0.25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x14ac:dyDescent="0.25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x14ac:dyDescent="0.25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x14ac:dyDescent="0.25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x14ac:dyDescent="0.25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x14ac:dyDescent="0.25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x14ac:dyDescent="0.25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x14ac:dyDescent="0.25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x14ac:dyDescent="0.25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x14ac:dyDescent="0.25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x14ac:dyDescent="0.25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x14ac:dyDescent="0.25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x14ac:dyDescent="0.25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x14ac:dyDescent="0.25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x14ac:dyDescent="0.25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x14ac:dyDescent="0.25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x14ac:dyDescent="0.25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x14ac:dyDescent="0.25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x14ac:dyDescent="0.25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x14ac:dyDescent="0.25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x14ac:dyDescent="0.25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x14ac:dyDescent="0.25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x14ac:dyDescent="0.25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x14ac:dyDescent="0.25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x14ac:dyDescent="0.25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x14ac:dyDescent="0.25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x14ac:dyDescent="0.25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x14ac:dyDescent="0.25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x14ac:dyDescent="0.25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x14ac:dyDescent="0.25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x14ac:dyDescent="0.25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x14ac:dyDescent="0.25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x14ac:dyDescent="0.25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x14ac:dyDescent="0.25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x14ac:dyDescent="0.25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x14ac:dyDescent="0.25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x14ac:dyDescent="0.25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x14ac:dyDescent="0.25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x14ac:dyDescent="0.25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x14ac:dyDescent="0.25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x14ac:dyDescent="0.25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x14ac:dyDescent="0.25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x14ac:dyDescent="0.25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x14ac:dyDescent="0.25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x14ac:dyDescent="0.25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x14ac:dyDescent="0.25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x14ac:dyDescent="0.25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x14ac:dyDescent="0.25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x14ac:dyDescent="0.25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x14ac:dyDescent="0.25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x14ac:dyDescent="0.25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x14ac:dyDescent="0.25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x14ac:dyDescent="0.25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x14ac:dyDescent="0.25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x14ac:dyDescent="0.25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x14ac:dyDescent="0.25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x14ac:dyDescent="0.25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x14ac:dyDescent="0.25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x14ac:dyDescent="0.25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x14ac:dyDescent="0.25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x14ac:dyDescent="0.25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x14ac:dyDescent="0.25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x14ac:dyDescent="0.25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x14ac:dyDescent="0.25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x14ac:dyDescent="0.25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x14ac:dyDescent="0.25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x14ac:dyDescent="0.25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x14ac:dyDescent="0.25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x14ac:dyDescent="0.25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x14ac:dyDescent="0.25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x14ac:dyDescent="0.25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x14ac:dyDescent="0.25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x14ac:dyDescent="0.25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x14ac:dyDescent="0.25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x14ac:dyDescent="0.25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x14ac:dyDescent="0.25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x14ac:dyDescent="0.25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x14ac:dyDescent="0.25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x14ac:dyDescent="0.25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x14ac:dyDescent="0.25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x14ac:dyDescent="0.25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x14ac:dyDescent="0.25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x14ac:dyDescent="0.25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x14ac:dyDescent="0.25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x14ac:dyDescent="0.25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x14ac:dyDescent="0.25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x14ac:dyDescent="0.25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x14ac:dyDescent="0.25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x14ac:dyDescent="0.25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x14ac:dyDescent="0.25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x14ac:dyDescent="0.25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x14ac:dyDescent="0.25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x14ac:dyDescent="0.25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x14ac:dyDescent="0.25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x14ac:dyDescent="0.25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x14ac:dyDescent="0.25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x14ac:dyDescent="0.25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x14ac:dyDescent="0.25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x14ac:dyDescent="0.25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x14ac:dyDescent="0.25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x14ac:dyDescent="0.25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x14ac:dyDescent="0.25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x14ac:dyDescent="0.25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x14ac:dyDescent="0.25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x14ac:dyDescent="0.25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x14ac:dyDescent="0.25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x14ac:dyDescent="0.25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x14ac:dyDescent="0.25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x14ac:dyDescent="0.25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x14ac:dyDescent="0.25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x14ac:dyDescent="0.25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x14ac:dyDescent="0.25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x14ac:dyDescent="0.25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x14ac:dyDescent="0.25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x14ac:dyDescent="0.25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x14ac:dyDescent="0.25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x14ac:dyDescent="0.25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x14ac:dyDescent="0.25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x14ac:dyDescent="0.25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x14ac:dyDescent="0.25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x14ac:dyDescent="0.25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x14ac:dyDescent="0.25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x14ac:dyDescent="0.25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x14ac:dyDescent="0.25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x14ac:dyDescent="0.25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x14ac:dyDescent="0.25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x14ac:dyDescent="0.25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x14ac:dyDescent="0.25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x14ac:dyDescent="0.25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x14ac:dyDescent="0.25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x14ac:dyDescent="0.25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x14ac:dyDescent="0.25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x14ac:dyDescent="0.25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x14ac:dyDescent="0.25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x14ac:dyDescent="0.25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x14ac:dyDescent="0.25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x14ac:dyDescent="0.25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x14ac:dyDescent="0.25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x14ac:dyDescent="0.25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x14ac:dyDescent="0.25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x14ac:dyDescent="0.25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x14ac:dyDescent="0.25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x14ac:dyDescent="0.25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x14ac:dyDescent="0.25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x14ac:dyDescent="0.25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x14ac:dyDescent="0.25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x14ac:dyDescent="0.25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x14ac:dyDescent="0.25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x14ac:dyDescent="0.25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x14ac:dyDescent="0.25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x14ac:dyDescent="0.25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x14ac:dyDescent="0.25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x14ac:dyDescent="0.25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x14ac:dyDescent="0.25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x14ac:dyDescent="0.25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x14ac:dyDescent="0.25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x14ac:dyDescent="0.25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x14ac:dyDescent="0.25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x14ac:dyDescent="0.25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x14ac:dyDescent="0.25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x14ac:dyDescent="0.25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x14ac:dyDescent="0.25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x14ac:dyDescent="0.25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x14ac:dyDescent="0.25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x14ac:dyDescent="0.25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x14ac:dyDescent="0.25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x14ac:dyDescent="0.25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x14ac:dyDescent="0.25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x14ac:dyDescent="0.25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x14ac:dyDescent="0.25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x14ac:dyDescent="0.25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x14ac:dyDescent="0.25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x14ac:dyDescent="0.25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x14ac:dyDescent="0.25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x14ac:dyDescent="0.25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x14ac:dyDescent="0.25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x14ac:dyDescent="0.25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x14ac:dyDescent="0.25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x14ac:dyDescent="0.25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x14ac:dyDescent="0.25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x14ac:dyDescent="0.25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x14ac:dyDescent="0.25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x14ac:dyDescent="0.25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x14ac:dyDescent="0.25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x14ac:dyDescent="0.25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x14ac:dyDescent="0.25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x14ac:dyDescent="0.25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x14ac:dyDescent="0.25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x14ac:dyDescent="0.25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x14ac:dyDescent="0.25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x14ac:dyDescent="0.25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x14ac:dyDescent="0.25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x14ac:dyDescent="0.25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x14ac:dyDescent="0.25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x14ac:dyDescent="0.25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x14ac:dyDescent="0.25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x14ac:dyDescent="0.25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x14ac:dyDescent="0.25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x14ac:dyDescent="0.25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x14ac:dyDescent="0.25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x14ac:dyDescent="0.25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x14ac:dyDescent="0.25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x14ac:dyDescent="0.25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x14ac:dyDescent="0.25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x14ac:dyDescent="0.25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x14ac:dyDescent="0.25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x14ac:dyDescent="0.25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x14ac:dyDescent="0.25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x14ac:dyDescent="0.25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x14ac:dyDescent="0.25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x14ac:dyDescent="0.25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x14ac:dyDescent="0.25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x14ac:dyDescent="0.25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x14ac:dyDescent="0.25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x14ac:dyDescent="0.25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x14ac:dyDescent="0.25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x14ac:dyDescent="0.25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x14ac:dyDescent="0.25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x14ac:dyDescent="0.25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x14ac:dyDescent="0.25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x14ac:dyDescent="0.25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x14ac:dyDescent="0.25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x14ac:dyDescent="0.25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x14ac:dyDescent="0.25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x14ac:dyDescent="0.25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x14ac:dyDescent="0.25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x14ac:dyDescent="0.25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x14ac:dyDescent="0.25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x14ac:dyDescent="0.25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x14ac:dyDescent="0.25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x14ac:dyDescent="0.25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x14ac:dyDescent="0.25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x14ac:dyDescent="0.25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x14ac:dyDescent="0.25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x14ac:dyDescent="0.25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x14ac:dyDescent="0.25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x14ac:dyDescent="0.25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x14ac:dyDescent="0.25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x14ac:dyDescent="0.25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x14ac:dyDescent="0.25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x14ac:dyDescent="0.25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x14ac:dyDescent="0.25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x14ac:dyDescent="0.25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x14ac:dyDescent="0.25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x14ac:dyDescent="0.25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x14ac:dyDescent="0.25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x14ac:dyDescent="0.25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x14ac:dyDescent="0.25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x14ac:dyDescent="0.25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x14ac:dyDescent="0.25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x14ac:dyDescent="0.25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x14ac:dyDescent="0.25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x14ac:dyDescent="0.25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x14ac:dyDescent="0.25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x14ac:dyDescent="0.25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x14ac:dyDescent="0.25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x14ac:dyDescent="0.25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x14ac:dyDescent="0.25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x14ac:dyDescent="0.25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x14ac:dyDescent="0.25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x14ac:dyDescent="0.25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x14ac:dyDescent="0.25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x14ac:dyDescent="0.25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x14ac:dyDescent="0.25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x14ac:dyDescent="0.25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x14ac:dyDescent="0.25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x14ac:dyDescent="0.25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x14ac:dyDescent="0.25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x14ac:dyDescent="0.25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x14ac:dyDescent="0.25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x14ac:dyDescent="0.25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x14ac:dyDescent="0.25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x14ac:dyDescent="0.25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x14ac:dyDescent="0.25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x14ac:dyDescent="0.25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x14ac:dyDescent="0.25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x14ac:dyDescent="0.25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x14ac:dyDescent="0.25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x14ac:dyDescent="0.25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x14ac:dyDescent="0.25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x14ac:dyDescent="0.25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x14ac:dyDescent="0.25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x14ac:dyDescent="0.25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x14ac:dyDescent="0.25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x14ac:dyDescent="0.25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x14ac:dyDescent="0.25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x14ac:dyDescent="0.25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x14ac:dyDescent="0.25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x14ac:dyDescent="0.25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x14ac:dyDescent="0.25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x14ac:dyDescent="0.25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x14ac:dyDescent="0.25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x14ac:dyDescent="0.25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x14ac:dyDescent="0.25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x14ac:dyDescent="0.25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x14ac:dyDescent="0.25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x14ac:dyDescent="0.25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x14ac:dyDescent="0.25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x14ac:dyDescent="0.25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x14ac:dyDescent="0.25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x14ac:dyDescent="0.25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x14ac:dyDescent="0.25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x14ac:dyDescent="0.25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x14ac:dyDescent="0.25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x14ac:dyDescent="0.25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x14ac:dyDescent="0.25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x14ac:dyDescent="0.25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x14ac:dyDescent="0.25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x14ac:dyDescent="0.25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x14ac:dyDescent="0.25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x14ac:dyDescent="0.25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x14ac:dyDescent="0.25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x14ac:dyDescent="0.25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x14ac:dyDescent="0.25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x14ac:dyDescent="0.25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x14ac:dyDescent="0.25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x14ac:dyDescent="0.25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x14ac:dyDescent="0.25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x14ac:dyDescent="0.25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x14ac:dyDescent="0.25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x14ac:dyDescent="0.25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x14ac:dyDescent="0.25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x14ac:dyDescent="0.25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x14ac:dyDescent="0.25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x14ac:dyDescent="0.25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x14ac:dyDescent="0.25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x14ac:dyDescent="0.25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x14ac:dyDescent="0.25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x14ac:dyDescent="0.25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x14ac:dyDescent="0.25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x14ac:dyDescent="0.25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x14ac:dyDescent="0.25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x14ac:dyDescent="0.25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x14ac:dyDescent="0.25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x14ac:dyDescent="0.25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x14ac:dyDescent="0.25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x14ac:dyDescent="0.25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x14ac:dyDescent="0.25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x14ac:dyDescent="0.25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x14ac:dyDescent="0.25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x14ac:dyDescent="0.25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x14ac:dyDescent="0.25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x14ac:dyDescent="0.25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x14ac:dyDescent="0.25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x14ac:dyDescent="0.25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x14ac:dyDescent="0.25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x14ac:dyDescent="0.25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x14ac:dyDescent="0.25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x14ac:dyDescent="0.25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x14ac:dyDescent="0.25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x14ac:dyDescent="0.25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x14ac:dyDescent="0.25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x14ac:dyDescent="0.25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x14ac:dyDescent="0.25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x14ac:dyDescent="0.25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x14ac:dyDescent="0.25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x14ac:dyDescent="0.25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x14ac:dyDescent="0.25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x14ac:dyDescent="0.25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x14ac:dyDescent="0.25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x14ac:dyDescent="0.25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x14ac:dyDescent="0.25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x14ac:dyDescent="0.25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x14ac:dyDescent="0.25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x14ac:dyDescent="0.25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x14ac:dyDescent="0.25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x14ac:dyDescent="0.25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x14ac:dyDescent="0.25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x14ac:dyDescent="0.25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x14ac:dyDescent="0.25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x14ac:dyDescent="0.25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x14ac:dyDescent="0.25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x14ac:dyDescent="0.25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x14ac:dyDescent="0.25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x14ac:dyDescent="0.25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x14ac:dyDescent="0.25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x14ac:dyDescent="0.25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x14ac:dyDescent="0.25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x14ac:dyDescent="0.25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x14ac:dyDescent="0.25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x14ac:dyDescent="0.25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x14ac:dyDescent="0.25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x14ac:dyDescent="0.25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x14ac:dyDescent="0.25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x14ac:dyDescent="0.25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x14ac:dyDescent="0.25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x14ac:dyDescent="0.25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x14ac:dyDescent="0.25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x14ac:dyDescent="0.25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x14ac:dyDescent="0.25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x14ac:dyDescent="0.25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x14ac:dyDescent="0.25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x14ac:dyDescent="0.25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x14ac:dyDescent="0.25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x14ac:dyDescent="0.25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x14ac:dyDescent="0.25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x14ac:dyDescent="0.25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x14ac:dyDescent="0.25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x14ac:dyDescent="0.25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x14ac:dyDescent="0.25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x14ac:dyDescent="0.25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x14ac:dyDescent="0.25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x14ac:dyDescent="0.25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x14ac:dyDescent="0.25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x14ac:dyDescent="0.25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x14ac:dyDescent="0.25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x14ac:dyDescent="0.25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x14ac:dyDescent="0.25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x14ac:dyDescent="0.25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x14ac:dyDescent="0.25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x14ac:dyDescent="0.25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x14ac:dyDescent="0.25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x14ac:dyDescent="0.25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x14ac:dyDescent="0.25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x14ac:dyDescent="0.25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x14ac:dyDescent="0.25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x14ac:dyDescent="0.25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x14ac:dyDescent="0.25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x14ac:dyDescent="0.25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x14ac:dyDescent="0.25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x14ac:dyDescent="0.25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x14ac:dyDescent="0.25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x14ac:dyDescent="0.25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x14ac:dyDescent="0.25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x14ac:dyDescent="0.25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x14ac:dyDescent="0.25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x14ac:dyDescent="0.25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x14ac:dyDescent="0.25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x14ac:dyDescent="0.25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x14ac:dyDescent="0.25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x14ac:dyDescent="0.25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x14ac:dyDescent="0.25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x14ac:dyDescent="0.25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x14ac:dyDescent="0.25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x14ac:dyDescent="0.25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x14ac:dyDescent="0.25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x14ac:dyDescent="0.25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x14ac:dyDescent="0.25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x14ac:dyDescent="0.25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x14ac:dyDescent="0.25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x14ac:dyDescent="0.25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x14ac:dyDescent="0.25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x14ac:dyDescent="0.25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x14ac:dyDescent="0.25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x14ac:dyDescent="0.25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x14ac:dyDescent="0.25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x14ac:dyDescent="0.25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x14ac:dyDescent="0.25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x14ac:dyDescent="0.25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x14ac:dyDescent="0.25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x14ac:dyDescent="0.25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x14ac:dyDescent="0.25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x14ac:dyDescent="0.25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x14ac:dyDescent="0.25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x14ac:dyDescent="0.25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x14ac:dyDescent="0.25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x14ac:dyDescent="0.25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x14ac:dyDescent="0.25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x14ac:dyDescent="0.25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x14ac:dyDescent="0.25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x14ac:dyDescent="0.25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x14ac:dyDescent="0.25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x14ac:dyDescent="0.25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x14ac:dyDescent="0.25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x14ac:dyDescent="0.25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x14ac:dyDescent="0.25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x14ac:dyDescent="0.25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x14ac:dyDescent="0.25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x14ac:dyDescent="0.25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x14ac:dyDescent="0.25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x14ac:dyDescent="0.25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x14ac:dyDescent="0.25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x14ac:dyDescent="0.25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x14ac:dyDescent="0.25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x14ac:dyDescent="0.25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x14ac:dyDescent="0.25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x14ac:dyDescent="0.25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x14ac:dyDescent="0.25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x14ac:dyDescent="0.25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x14ac:dyDescent="0.25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x14ac:dyDescent="0.25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x14ac:dyDescent="0.25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x14ac:dyDescent="0.25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x14ac:dyDescent="0.25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x14ac:dyDescent="0.25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x14ac:dyDescent="0.25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x14ac:dyDescent="0.25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x14ac:dyDescent="0.25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x14ac:dyDescent="0.25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x14ac:dyDescent="0.25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x14ac:dyDescent="0.25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x14ac:dyDescent="0.25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x14ac:dyDescent="0.25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x14ac:dyDescent="0.25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x14ac:dyDescent="0.25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x14ac:dyDescent="0.25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x14ac:dyDescent="0.25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x14ac:dyDescent="0.25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x14ac:dyDescent="0.25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x14ac:dyDescent="0.25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x14ac:dyDescent="0.25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x14ac:dyDescent="0.25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x14ac:dyDescent="0.25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x14ac:dyDescent="0.25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x14ac:dyDescent="0.25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x14ac:dyDescent="0.25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x14ac:dyDescent="0.25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x14ac:dyDescent="0.25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x14ac:dyDescent="0.25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x14ac:dyDescent="0.25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x14ac:dyDescent="0.25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x14ac:dyDescent="0.25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x14ac:dyDescent="0.25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x14ac:dyDescent="0.25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x14ac:dyDescent="0.25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x14ac:dyDescent="0.25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x14ac:dyDescent="0.25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x14ac:dyDescent="0.25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x14ac:dyDescent="0.25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x14ac:dyDescent="0.25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x14ac:dyDescent="0.25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x14ac:dyDescent="0.25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x14ac:dyDescent="0.25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x14ac:dyDescent="0.25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x14ac:dyDescent="0.25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x14ac:dyDescent="0.25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x14ac:dyDescent="0.25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x14ac:dyDescent="0.25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x14ac:dyDescent="0.25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x14ac:dyDescent="0.25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x14ac:dyDescent="0.25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x14ac:dyDescent="0.25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x14ac:dyDescent="0.25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x14ac:dyDescent="0.25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x14ac:dyDescent="0.25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x14ac:dyDescent="0.25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x14ac:dyDescent="0.25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x14ac:dyDescent="0.25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x14ac:dyDescent="0.25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x14ac:dyDescent="0.25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x14ac:dyDescent="0.25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x14ac:dyDescent="0.25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x14ac:dyDescent="0.25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x14ac:dyDescent="0.25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x14ac:dyDescent="0.25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x14ac:dyDescent="0.25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x14ac:dyDescent="0.25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x14ac:dyDescent="0.25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x14ac:dyDescent="0.25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x14ac:dyDescent="0.25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x14ac:dyDescent="0.25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x14ac:dyDescent="0.25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x14ac:dyDescent="0.25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x14ac:dyDescent="0.25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x14ac:dyDescent="0.25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x14ac:dyDescent="0.25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x14ac:dyDescent="0.25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x14ac:dyDescent="0.25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x14ac:dyDescent="0.25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x14ac:dyDescent="0.25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x14ac:dyDescent="0.25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x14ac:dyDescent="0.25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x14ac:dyDescent="0.25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x14ac:dyDescent="0.25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x14ac:dyDescent="0.25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x14ac:dyDescent="0.25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x14ac:dyDescent="0.25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x14ac:dyDescent="0.25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x14ac:dyDescent="0.25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x14ac:dyDescent="0.25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x14ac:dyDescent="0.25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x14ac:dyDescent="0.25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x14ac:dyDescent="0.25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x14ac:dyDescent="0.25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x14ac:dyDescent="0.25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x14ac:dyDescent="0.25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x14ac:dyDescent="0.25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x14ac:dyDescent="0.25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x14ac:dyDescent="0.25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x14ac:dyDescent="0.25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x14ac:dyDescent="0.25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x14ac:dyDescent="0.25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x14ac:dyDescent="0.25">
      <c r="A1345" s="69">
        <v>45515</v>
      </c>
      <c r="B1345" s="58">
        <f t="shared" si="577"/>
        <v>26518126.369720023</v>
      </c>
      <c r="C1345" s="70">
        <f t="shared" si="578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x14ac:dyDescent="0.25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x14ac:dyDescent="0.25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x14ac:dyDescent="0.25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x14ac:dyDescent="0.25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x14ac:dyDescent="0.25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x14ac:dyDescent="0.25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x14ac:dyDescent="0.25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x14ac:dyDescent="0.25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x14ac:dyDescent="0.25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x14ac:dyDescent="0.25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x14ac:dyDescent="0.25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x14ac:dyDescent="0.25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x14ac:dyDescent="0.25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x14ac:dyDescent="0.25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x14ac:dyDescent="0.25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x14ac:dyDescent="0.25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x14ac:dyDescent="0.25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x14ac:dyDescent="0.25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x14ac:dyDescent="0.25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x14ac:dyDescent="0.25">
      <c r="A1365" s="6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x14ac:dyDescent="0.25">
      <c r="A1366" s="69">
        <v>45662</v>
      </c>
      <c r="B1366" s="58">
        <f t="shared" ref="B1366:B1371" si="597">+K1366+P1366+R1366+U1366+V1366+Z1366</f>
        <v>29729876.903999992</v>
      </c>
      <c r="C1366" s="70">
        <f t="shared" ref="C1366:C1371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71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71" si="600">(I1366/I1313)-1</f>
        <v>3.9629290243374804E-2</v>
      </c>
      <c r="K1366" s="74">
        <f>'[10]Marketshare 2018'!$MR$67</f>
        <v>10834163.243999999</v>
      </c>
      <c r="L1366" s="76">
        <f t="shared" ref="L1366:L1371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71" si="602">(N1366/N1313)-1</f>
        <v>-4.7439514280070205E-2</v>
      </c>
      <c r="P1366" s="74">
        <f>'[10]Marketshare 2018'!$MR$77</f>
        <v>5913207.4500000002</v>
      </c>
      <c r="Q1366" s="76">
        <f t="shared" ref="Q1366:Q1371" si="603">(P1366/0.09)/N1366</f>
        <v>0.28403868609523997</v>
      </c>
      <c r="R1366" s="71">
        <f>[9]Data!$W$1361</f>
        <v>1056110.6499999999</v>
      </c>
      <c r="S1366" s="78">
        <f t="shared" ref="S1366:S1371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71" si="605">(X1366/X1313)-1</f>
        <v>4.3796212523965483E-3</v>
      </c>
      <c r="Z1366" s="74">
        <f>'[11]From Apr 2023'!$MR$18</f>
        <v>1862014.1800000002</v>
      </c>
      <c r="AA1366" s="76">
        <f t="shared" ref="AA1366:AA1371" si="606">(Z1366/0.15)/X1366</f>
        <v>7.6568840491344048E-2</v>
      </c>
    </row>
    <row r="1367" spans="1:27" x14ac:dyDescent="0.25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x14ac:dyDescent="0.25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x14ac:dyDescent="0.25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x14ac:dyDescent="0.25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  <row r="1371" spans="1:27" x14ac:dyDescent="0.25">
      <c r="A1371" s="69">
        <v>45697</v>
      </c>
      <c r="B1371" s="58">
        <f t="shared" si="597"/>
        <v>22958480.099900004</v>
      </c>
      <c r="C1371" s="70">
        <f t="shared" si="598"/>
        <v>-6.1095828379840178E-2</v>
      </c>
      <c r="D1371" s="71">
        <f>[9]Data!$AJ$1366</f>
        <v>28312757.450000003</v>
      </c>
      <c r="E1371" s="88">
        <f>[9]Data!$I$1366</f>
        <v>10523412.390000001</v>
      </c>
      <c r="F1371" s="72"/>
      <c r="G1371" s="70">
        <f t="shared" si="599"/>
        <v>-0.15443413925243887</v>
      </c>
      <c r="H1371" s="73">
        <v>8019</v>
      </c>
      <c r="I1371" s="74">
        <f>'[10]Marketshare 2018'!$MW$13</f>
        <v>2178592840.7399998</v>
      </c>
      <c r="J1371" s="75">
        <f t="shared" si="600"/>
        <v>-6.9056009057382517E-2</v>
      </c>
      <c r="K1371" s="74">
        <f>'[10]Marketshare 2018'!$MW$67</f>
        <v>7996089.7448999994</v>
      </c>
      <c r="L1371" s="76">
        <f t="shared" si="601"/>
        <v>4.0781113362982492E-2</v>
      </c>
      <c r="M1371" s="74">
        <v>382</v>
      </c>
      <c r="N1371" s="74">
        <f>'[10]Marketshare 2018'!$MW$24</f>
        <v>214662610</v>
      </c>
      <c r="O1371" s="77">
        <f t="shared" si="602"/>
        <v>-3.9160535697520538E-2</v>
      </c>
      <c r="P1371" s="74">
        <f>'[10]Marketshare 2018'!$MW$77</f>
        <v>2527322.625</v>
      </c>
      <c r="Q1371" s="76">
        <f t="shared" si="603"/>
        <v>0.13081627256838069</v>
      </c>
      <c r="R1371" s="71">
        <f>[9]Data!$W$1366</f>
        <v>886505.86</v>
      </c>
      <c r="S1371" s="78">
        <f t="shared" si="604"/>
        <v>-0.34415535199097547</v>
      </c>
      <c r="T1371" s="5">
        <v>5306</v>
      </c>
      <c r="U1371" s="79">
        <f>[9]Data!$X$1366</f>
        <v>832087.44</v>
      </c>
      <c r="V1371" s="88">
        <f>[9]Data!$Y$1366</f>
        <v>8296009.5000000056</v>
      </c>
      <c r="W1371" s="67">
        <v>2737</v>
      </c>
      <c r="X1371" s="74">
        <f>'[11]From Apr 2023'!$MW$10</f>
        <v>210011919.87</v>
      </c>
      <c r="Y1371" s="78">
        <f t="shared" si="605"/>
        <v>-2.9139038480236246E-2</v>
      </c>
      <c r="Z1371" s="74">
        <f>'[11]From Apr 2023'!$MW$18</f>
        <v>2420464.9300000002</v>
      </c>
      <c r="AA1371" s="76">
        <f t="shared" si="606"/>
        <v>7.6835795209411556E-2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4" x14ac:dyDescent="0.3"/>
  <cols>
    <col min="1" max="1" width="8.77734375" style="81"/>
    <col min="2" max="2" width="10.21875" bestFit="1" customWidth="1"/>
    <col min="3" max="3" width="7.6640625" bestFit="1" customWidth="1"/>
    <col min="4" max="4" width="10.21875" bestFit="1" customWidth="1"/>
    <col min="5" max="5" width="7.6640625" bestFit="1" customWidth="1"/>
    <col min="6" max="6" width="10.21875" bestFit="1" customWidth="1"/>
    <col min="7" max="7" width="6.77734375" bestFit="1" customWidth="1"/>
  </cols>
  <sheetData>
    <row r="1" spans="1:11" x14ac:dyDescent="0.3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35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3.2" x14ac:dyDescent="0.25"/>
  <cols>
    <col min="1" max="1" width="9.7773437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89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2025-02-24T12:08:38Z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