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Feb 2025/"/>
    </mc:Choice>
  </mc:AlternateContent>
  <xr:revisionPtr revIDLastSave="26" documentId="13_ncr:1_{2FA42A3F-FA3C-4A66-9C31-2855A1563288}" xr6:coauthVersionLast="47" xr6:coauthVersionMax="47" xr10:uidLastSave="{E74CFAB8-5829-4D3C-B046-901AB9B29E2D}"/>
  <bookViews>
    <workbookView xWindow="-108" yWindow="-108" windowWidth="23256" windowHeight="12456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0" i="1" l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Q1360" i="1" s="1"/>
  <c r="K1360" i="1"/>
  <c r="I1360" i="1"/>
  <c r="E1360" i="1"/>
  <c r="D1360" i="1"/>
  <c r="Z1359" i="1"/>
  <c r="X1359" i="1"/>
  <c r="V1359" i="1"/>
  <c r="U1359" i="1"/>
  <c r="R1359" i="1"/>
  <c r="P1359" i="1"/>
  <c r="Q1359" i="1" s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L1358" i="1" s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Q1352" i="1" s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L1348" i="1" s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L1340" i="1" s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L1317" i="1" s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AA1314" i="1" s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G1360" i="1" s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AA1304" i="1" s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Y1354" i="1" s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G1352" i="1" s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Z1296" i="1"/>
  <c r="AA1296" i="1" s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AA1288" i="1" s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Y1338" i="1" s="1"/>
  <c r="V1285" i="1"/>
  <c r="U1285" i="1"/>
  <c r="R1285" i="1"/>
  <c r="P1285" i="1"/>
  <c r="N1285" i="1"/>
  <c r="K1285" i="1"/>
  <c r="I1285" i="1"/>
  <c r="J1338" i="1" s="1"/>
  <c r="E1285" i="1"/>
  <c r="D1285" i="1"/>
  <c r="Z1284" i="1"/>
  <c r="X1284" i="1"/>
  <c r="V1284" i="1"/>
  <c r="U1284" i="1"/>
  <c r="R1284" i="1"/>
  <c r="P1284" i="1"/>
  <c r="N1284" i="1"/>
  <c r="Q1284" i="1" s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AA1280" i="1" s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Q1276" i="1" s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K1270" i="1"/>
  <c r="I1270" i="1"/>
  <c r="E1270" i="1"/>
  <c r="D1270" i="1"/>
  <c r="Z1269" i="1"/>
  <c r="X1269" i="1"/>
  <c r="Y1322" i="1" s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70" i="1"/>
  <c r="D1369" i="1"/>
  <c r="D1368" i="1"/>
  <c r="D1367" i="1"/>
  <c r="D1366" i="1"/>
  <c r="AA1262" i="1" l="1"/>
  <c r="Q1301" i="1"/>
  <c r="Q1364" i="1"/>
  <c r="L1272" i="1"/>
  <c r="S1314" i="1"/>
  <c r="L1278" i="1"/>
  <c r="AA1292" i="1"/>
  <c r="L1312" i="1"/>
  <c r="L1276" i="1"/>
  <c r="L1311" i="1"/>
  <c r="AA1267" i="1"/>
  <c r="Q1290" i="1"/>
  <c r="AA1297" i="1"/>
  <c r="L1302" i="1"/>
  <c r="G1337" i="1"/>
  <c r="Y1361" i="1"/>
  <c r="Q1273" i="1"/>
  <c r="AA1274" i="1"/>
  <c r="L1292" i="1"/>
  <c r="Q1299" i="1"/>
  <c r="AA1308" i="1"/>
  <c r="B1312" i="1"/>
  <c r="Q1314" i="1"/>
  <c r="AA1271" i="1"/>
  <c r="Q1288" i="1"/>
  <c r="B1300" i="1"/>
  <c r="Y1363" i="1"/>
  <c r="J1355" i="1"/>
  <c r="L1261" i="1"/>
  <c r="AA1290" i="1"/>
  <c r="G1339" i="1"/>
  <c r="S1351" i="1"/>
  <c r="S1359" i="1"/>
  <c r="L1286" i="1"/>
  <c r="Q1274" i="1"/>
  <c r="Y1355" i="1"/>
  <c r="Q1285" i="1"/>
  <c r="L1291" i="1"/>
  <c r="B1294" i="1"/>
  <c r="L1304" i="1"/>
  <c r="AA1322" i="1"/>
  <c r="AA1330" i="1"/>
  <c r="G1315" i="1"/>
  <c r="Q1324" i="1"/>
  <c r="Q1348" i="1"/>
  <c r="Y1323" i="1"/>
  <c r="Y1318" i="1"/>
  <c r="L1344" i="1"/>
  <c r="L1352" i="1"/>
  <c r="Y1326" i="1"/>
  <c r="J1352" i="1"/>
  <c r="Y1345" i="1"/>
  <c r="Q1262" i="1"/>
  <c r="AA1268" i="1"/>
  <c r="S1346" i="1"/>
  <c r="L1294" i="1"/>
  <c r="Q1296" i="1"/>
  <c r="AA1299" i="1"/>
  <c r="Q1308" i="1"/>
  <c r="S1325" i="1"/>
  <c r="J1345" i="1"/>
  <c r="Q1278" i="1"/>
  <c r="L1300" i="1"/>
  <c r="AA1311" i="1"/>
  <c r="B1262" i="1"/>
  <c r="B1276" i="1"/>
  <c r="L1280" i="1"/>
  <c r="B1286" i="1"/>
  <c r="L1290" i="1"/>
  <c r="AA1295" i="1"/>
  <c r="Q1261" i="1"/>
  <c r="B1267" i="1"/>
  <c r="B1280" i="1"/>
  <c r="L1262" i="1"/>
  <c r="B1264" i="1"/>
  <c r="AA1277" i="1"/>
  <c r="Q1298" i="1"/>
  <c r="Q1312" i="1"/>
  <c r="AA1261" i="1"/>
  <c r="B1266" i="1"/>
  <c r="Q1268" i="1"/>
  <c r="B1292" i="1"/>
  <c r="O1350" i="1"/>
  <c r="G1365" i="1"/>
  <c r="Q1269" i="1"/>
  <c r="O1346" i="1"/>
  <c r="Q1346" i="1"/>
  <c r="L1270" i="1"/>
  <c r="AA1287" i="1"/>
  <c r="AA1273" i="1"/>
  <c r="O1330" i="1"/>
  <c r="J1350" i="1"/>
  <c r="L1264" i="1"/>
  <c r="B1270" i="1"/>
  <c r="J1334" i="1"/>
  <c r="Q1307" i="1"/>
  <c r="Q1266" i="1"/>
  <c r="Q1287" i="1"/>
  <c r="AA1306" i="1"/>
  <c r="B1277" i="1"/>
  <c r="L1342" i="1"/>
  <c r="Q1306" i="1"/>
  <c r="J1322" i="1"/>
  <c r="AA1282" i="1"/>
  <c r="AA1266" i="1"/>
  <c r="Q1272" i="1"/>
  <c r="G1332" i="1"/>
  <c r="Q1282" i="1"/>
  <c r="L1310" i="1"/>
  <c r="AA1312" i="1"/>
  <c r="L1318" i="1"/>
  <c r="J1342" i="1"/>
  <c r="Q1354" i="1"/>
  <c r="Q1277" i="1"/>
  <c r="AA1305" i="1"/>
  <c r="G1361" i="1"/>
  <c r="G1314" i="1"/>
  <c r="AA1265" i="1"/>
  <c r="G1321" i="1"/>
  <c r="B1269" i="1"/>
  <c r="O1323" i="1"/>
  <c r="B1275" i="1"/>
  <c r="AA1276" i="1"/>
  <c r="S1330" i="1"/>
  <c r="AA1285" i="1"/>
  <c r="Q1291" i="1"/>
  <c r="AA1301" i="1"/>
  <c r="Q1302" i="1"/>
  <c r="J1319" i="1"/>
  <c r="O1321" i="1"/>
  <c r="S1331" i="1"/>
  <c r="J1335" i="1"/>
  <c r="S1344" i="1"/>
  <c r="G1351" i="1"/>
  <c r="Y1351" i="1"/>
  <c r="O1355" i="1"/>
  <c r="O1363" i="1"/>
  <c r="S1365" i="1"/>
  <c r="Q1295" i="1"/>
  <c r="S1341" i="1"/>
  <c r="Q1362" i="1"/>
  <c r="J1363" i="1"/>
  <c r="AA1281" i="1"/>
  <c r="Q1283" i="1"/>
  <c r="AA1302" i="1"/>
  <c r="AA1316" i="1"/>
  <c r="Y1319" i="1"/>
  <c r="AA1324" i="1"/>
  <c r="G1353" i="1"/>
  <c r="AA1263" i="1"/>
  <c r="L1269" i="1"/>
  <c r="AA1269" i="1"/>
  <c r="G1324" i="1"/>
  <c r="L1275" i="1"/>
  <c r="AA1279" i="1"/>
  <c r="Q1281" i="1"/>
  <c r="B1284" i="1"/>
  <c r="O1338" i="1"/>
  <c r="Q1286" i="1"/>
  <c r="G1340" i="1"/>
  <c r="B1288" i="1"/>
  <c r="AA1293" i="1"/>
  <c r="L1296" i="1"/>
  <c r="AA1300" i="1"/>
  <c r="Q1305" i="1"/>
  <c r="L1309" i="1"/>
  <c r="G1333" i="1"/>
  <c r="Y1333" i="1"/>
  <c r="O1340" i="1"/>
  <c r="S1347" i="1"/>
  <c r="J1351" i="1"/>
  <c r="L1356" i="1"/>
  <c r="G1359" i="1"/>
  <c r="Y1359" i="1"/>
  <c r="O1365" i="1"/>
  <c r="L1297" i="1"/>
  <c r="J1314" i="1"/>
  <c r="AA1264" i="1"/>
  <c r="O1318" i="1"/>
  <c r="B1272" i="1"/>
  <c r="L1284" i="1"/>
  <c r="Q1289" i="1"/>
  <c r="B1291" i="1"/>
  <c r="L1303" i="1"/>
  <c r="S1358" i="1"/>
  <c r="O1362" i="1"/>
  <c r="AA1309" i="1"/>
  <c r="AA1310" i="1"/>
  <c r="O1327" i="1"/>
  <c r="J1333" i="1"/>
  <c r="S1337" i="1"/>
  <c r="G1354" i="1"/>
  <c r="S1355" i="1"/>
  <c r="J1359" i="1"/>
  <c r="O1361" i="1"/>
  <c r="S1363" i="1"/>
  <c r="B1302" i="1"/>
  <c r="Y1315" i="1"/>
  <c r="O1343" i="1"/>
  <c r="J1349" i="1"/>
  <c r="G1357" i="1"/>
  <c r="Y1357" i="1"/>
  <c r="Q1264" i="1"/>
  <c r="S1338" i="1"/>
  <c r="O1331" i="1"/>
  <c r="B1283" i="1"/>
  <c r="AA1284" i="1"/>
  <c r="Q1293" i="1"/>
  <c r="L1295" i="1"/>
  <c r="AA1298" i="1"/>
  <c r="O1356" i="1"/>
  <c r="AA1303" i="1"/>
  <c r="B1304" i="1"/>
  <c r="AA1307" i="1"/>
  <c r="Q1309" i="1"/>
  <c r="AA1313" i="1"/>
  <c r="Q1322" i="1"/>
  <c r="S1327" i="1"/>
  <c r="J1339" i="1"/>
  <c r="S1353" i="1"/>
  <c r="L1354" i="1"/>
  <c r="Q1356" i="1"/>
  <c r="J1357" i="1"/>
  <c r="O1359" i="1"/>
  <c r="J1365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C1333" i="1" s="1"/>
  <c r="B1336" i="1"/>
  <c r="B1342" i="1"/>
  <c r="B1344" i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C1339" i="1" s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J1340" i="1"/>
  <c r="S1340" i="1"/>
  <c r="O1344" i="1"/>
  <c r="Y1344" i="1"/>
  <c r="B1346" i="1"/>
  <c r="C1346" i="1" s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B1335" i="1"/>
  <c r="B1343" i="1"/>
  <c r="B1351" i="1"/>
  <c r="B1359" i="1"/>
  <c r="B1321" i="1"/>
  <c r="B1329" i="1"/>
  <c r="B1337" i="1"/>
  <c r="B1345" i="1"/>
  <c r="B1353" i="1"/>
  <c r="B1361" i="1"/>
  <c r="G1366" i="1"/>
  <c r="G1367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65" i="1" l="1"/>
  <c r="C1319" i="1"/>
  <c r="C1322" i="1"/>
  <c r="C1329" i="1"/>
  <c r="C1363" i="1"/>
  <c r="C1332" i="1"/>
  <c r="C1328" i="1"/>
  <c r="C1341" i="1"/>
  <c r="C1361" i="1"/>
  <c r="C1343" i="1"/>
  <c r="C1330" i="1"/>
  <c r="C1353" i="1"/>
  <c r="C1320" i="1"/>
  <c r="C1345" i="1"/>
  <c r="C1327" i="1"/>
  <c r="C1315" i="1"/>
  <c r="C1358" i="1"/>
  <c r="C1337" i="1"/>
  <c r="C1317" i="1"/>
  <c r="C1344" i="1"/>
  <c r="C1362" i="1"/>
  <c r="C1357" i="1"/>
  <c r="C1323" i="1"/>
  <c r="C1331" i="1"/>
  <c r="C1355" i="1"/>
  <c r="C1335" i="1"/>
  <c r="C1325" i="1"/>
  <c r="C1342" i="1"/>
  <c r="C1326" i="1"/>
  <c r="C1316" i="1"/>
  <c r="C1336" i="1"/>
  <c r="C1338" i="1"/>
  <c r="C1360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AA1370" i="1"/>
  <c r="Q1368" i="1"/>
  <c r="B1369" i="1"/>
  <c r="L1369" i="1"/>
  <c r="B1366" i="1"/>
  <c r="C1366" i="1" s="1"/>
  <c r="B1368" i="1"/>
  <c r="B1370" i="1"/>
  <c r="L1366" i="1"/>
  <c r="AA1367" i="1"/>
  <c r="Q1369" i="1"/>
  <c r="Q1370" i="1"/>
  <c r="B1367" i="1"/>
  <c r="C1367" i="1" s="1"/>
  <c r="Q1367" i="1"/>
  <c r="AA1369" i="1"/>
  <c r="J1367" i="1"/>
  <c r="S1370" i="1" l="1"/>
  <c r="S1369" i="1"/>
  <c r="Y1370" i="1"/>
  <c r="O1370" i="1"/>
  <c r="J1370" i="1"/>
  <c r="Y1369" i="1"/>
  <c r="O1369" i="1"/>
  <c r="J1369" i="1"/>
  <c r="G1370" i="1"/>
  <c r="G1369" i="1"/>
  <c r="Y1368" i="1"/>
  <c r="S1368" i="1" l="1"/>
  <c r="O1368" i="1"/>
  <c r="J1368" i="1"/>
  <c r="G1368" i="1"/>
  <c r="R10" i="1" l="1"/>
  <c r="C1369" i="1" l="1"/>
  <c r="C1370" i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L1043" i="1" s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J1017" i="1" s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AA881" i="1" s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R873" i="1"/>
  <c r="R874" i="1"/>
  <c r="R875" i="1"/>
  <c r="R876" i="1"/>
  <c r="S929" i="1" s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Y846" i="1"/>
  <c r="L934" i="1"/>
  <c r="L963" i="1"/>
  <c r="L966" i="1"/>
  <c r="Q1017" i="1"/>
  <c r="Q1018" i="1"/>
  <c r="Q1019" i="1"/>
  <c r="L1020" i="1"/>
  <c r="Q1027" i="1"/>
  <c r="AA1028" i="1"/>
  <c r="L1035" i="1"/>
  <c r="Q1039" i="1"/>
  <c r="Y1048" i="1"/>
  <c r="Q1048" i="1"/>
  <c r="L1053" i="1"/>
  <c r="J1050" i="1"/>
  <c r="L1060" i="1"/>
  <c r="J985" i="1"/>
  <c r="L993" i="1"/>
  <c r="G826" i="1"/>
  <c r="S1052" i="1"/>
  <c r="L978" i="1"/>
  <c r="Q1069" i="1"/>
  <c r="Q1072" i="1"/>
  <c r="L1084" i="1"/>
  <c r="Q1093" i="1"/>
  <c r="Q1104" i="1"/>
  <c r="G951" i="1"/>
  <c r="G850" i="1"/>
  <c r="S1091" i="1"/>
  <c r="AA877" i="1"/>
  <c r="AA1049" i="1"/>
  <c r="O1108" i="1"/>
  <c r="Y1090" i="1"/>
  <c r="J1073" i="1"/>
  <c r="S1007" i="1"/>
  <c r="L1109" i="1"/>
  <c r="AA1057" i="1"/>
  <c r="O1087" i="1"/>
  <c r="L1063" i="1"/>
  <c r="O1109" i="1"/>
  <c r="J1027" i="1"/>
  <c r="Q1098" i="1"/>
  <c r="AA1060" i="1"/>
  <c r="AA1068" i="1"/>
  <c r="AA1111" i="1"/>
  <c r="Q1114" i="1"/>
  <c r="L1114" i="1"/>
  <c r="AA865" i="1" l="1"/>
  <c r="Y930" i="1"/>
  <c r="O998" i="1"/>
  <c r="S967" i="1"/>
  <c r="O1046" i="1"/>
  <c r="J1060" i="1"/>
  <c r="G1086" i="1"/>
  <c r="G1102" i="1"/>
  <c r="O1073" i="1"/>
  <c r="S925" i="1"/>
  <c r="G940" i="1"/>
  <c r="S1054" i="1"/>
  <c r="S1070" i="1"/>
  <c r="G984" i="1"/>
  <c r="G992" i="1"/>
  <c r="J997" i="1"/>
  <c r="O1010" i="1"/>
  <c r="Y1084" i="1"/>
  <c r="Y1100" i="1"/>
  <c r="L931" i="1"/>
  <c r="Y1028" i="1"/>
  <c r="S1030" i="1"/>
  <c r="Y1032" i="1"/>
  <c r="S952" i="1"/>
  <c r="S928" i="1"/>
  <c r="G969" i="1"/>
  <c r="J974" i="1"/>
  <c r="G1104" i="1"/>
  <c r="Q1047" i="1"/>
  <c r="Q1061" i="1"/>
  <c r="S1013" i="1"/>
  <c r="J1026" i="1"/>
  <c r="S1062" i="1"/>
  <c r="AA1063" i="1"/>
  <c r="G1098" i="1"/>
  <c r="L1087" i="1"/>
  <c r="Q990" i="1"/>
  <c r="AA917" i="1"/>
  <c r="L922" i="1"/>
  <c r="Q1046" i="1"/>
  <c r="O1062" i="1"/>
  <c r="Y898" i="1"/>
  <c r="Y886" i="1"/>
  <c r="Y927" i="1"/>
  <c r="G1084" i="1"/>
  <c r="J1041" i="1"/>
  <c r="Q1031" i="1"/>
  <c r="L1085" i="1"/>
  <c r="L1104" i="1"/>
  <c r="L1074" i="1"/>
  <c r="AA1100" i="1"/>
  <c r="L1108" i="1"/>
  <c r="O1045" i="1"/>
  <c r="Q1024" i="1"/>
  <c r="L1039" i="1"/>
  <c r="Q1029" i="1"/>
  <c r="Q1037" i="1"/>
  <c r="G957" i="1"/>
  <c r="O974" i="1"/>
  <c r="Q1054" i="1"/>
  <c r="G925" i="1"/>
  <c r="G897" i="1"/>
  <c r="L1071" i="1"/>
  <c r="G1010" i="1"/>
  <c r="Y954" i="1"/>
  <c r="Y973" i="1"/>
  <c r="S990" i="1"/>
  <c r="J1003" i="1"/>
  <c r="Y1021" i="1"/>
  <c r="O1081" i="1"/>
  <c r="Q1088" i="1"/>
  <c r="J952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L936" i="1"/>
  <c r="O993" i="1"/>
  <c r="G1000" i="1"/>
  <c r="J1047" i="1"/>
  <c r="J1049" i="1"/>
  <c r="Y1051" i="1"/>
  <c r="S1057" i="1"/>
  <c r="O1064" i="1"/>
  <c r="Y1092" i="1"/>
  <c r="S1094" i="1"/>
  <c r="J1093" i="1"/>
  <c r="S1112" i="1"/>
  <c r="O945" i="1"/>
  <c r="L943" i="1"/>
  <c r="AA981" i="1"/>
  <c r="L999" i="1"/>
  <c r="S1095" i="1"/>
  <c r="O953" i="1"/>
  <c r="J1011" i="1"/>
  <c r="O937" i="1"/>
  <c r="Q966" i="1"/>
  <c r="Q970" i="1"/>
  <c r="Q974" i="1"/>
  <c r="L1007" i="1"/>
  <c r="AA1021" i="1"/>
  <c r="O970" i="1"/>
  <c r="Y992" i="1"/>
  <c r="S1014" i="1"/>
  <c r="O909" i="1"/>
  <c r="O952" i="1"/>
  <c r="Y925" i="1"/>
  <c r="L1082" i="1"/>
  <c r="G959" i="1"/>
  <c r="S994" i="1"/>
  <c r="G1089" i="1"/>
  <c r="Q1056" i="1"/>
  <c r="AA1071" i="1"/>
  <c r="G986" i="1"/>
  <c r="AA954" i="1"/>
  <c r="AA969" i="1"/>
  <c r="L1003" i="1"/>
  <c r="J935" i="1"/>
  <c r="Y879" i="1"/>
  <c r="L1061" i="1"/>
  <c r="O944" i="1"/>
  <c r="O950" i="1"/>
  <c r="Q1076" i="1"/>
  <c r="AA1079" i="1"/>
  <c r="J927" i="1"/>
  <c r="O948" i="1"/>
  <c r="O966" i="1"/>
  <c r="Q915" i="1"/>
  <c r="S979" i="1"/>
  <c r="Y988" i="1"/>
  <c r="L956" i="1"/>
  <c r="AA961" i="1"/>
  <c r="G1025" i="1"/>
  <c r="Q972" i="1"/>
  <c r="O1054" i="1"/>
  <c r="S1015" i="1"/>
  <c r="O1098" i="1"/>
  <c r="L865" i="1"/>
  <c r="J956" i="1"/>
  <c r="S1023" i="1"/>
  <c r="S1027" i="1"/>
  <c r="S1031" i="1"/>
  <c r="G1062" i="1"/>
  <c r="Y1068" i="1"/>
  <c r="G1083" i="1"/>
  <c r="G1099" i="1"/>
  <c r="Q1034" i="1"/>
  <c r="B1062" i="1"/>
  <c r="C1115" i="1" s="1"/>
  <c r="B1091" i="1"/>
  <c r="C1144" i="1" s="1"/>
  <c r="G1018" i="1"/>
  <c r="J1019" i="1"/>
  <c r="S1064" i="1"/>
  <c r="Y1081" i="1"/>
  <c r="S1088" i="1"/>
  <c r="L1100" i="1"/>
  <c r="AA1108" i="1"/>
  <c r="Q1082" i="1"/>
  <c r="J964" i="1"/>
  <c r="S960" i="1"/>
  <c r="O1047" i="1"/>
  <c r="S1075" i="1"/>
  <c r="O890" i="1"/>
  <c r="L1091" i="1"/>
  <c r="AA853" i="1"/>
  <c r="O955" i="1"/>
  <c r="Y961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0" i="1" l="1"/>
  <c r="C1044" i="1"/>
  <c r="C1108" i="1"/>
  <c r="C991" i="1"/>
  <c r="C1029" i="1"/>
  <c r="C1077" i="1"/>
  <c r="C898" i="1"/>
  <c r="C1073" i="1"/>
  <c r="C1053" i="1"/>
  <c r="C1091" i="1"/>
  <c r="C1059" i="1"/>
  <c r="C1062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<sst xmlns="http://schemas.openxmlformats.org/spreadsheetml/2006/main" count="80" uniqueCount="39">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</sst>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_-;\-* #,##0_-;_-* &quot;-&quot;_-;_-@_-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164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164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41" fontId="2" fillId="0" borderId="0" xfId="0" applyNumberFormat="1" applyFont="1" applyAlignment="1">
      <alignment horizontal="right"/>
    </xf>
    <xf numFmtId="41" fontId="0" fillId="0" borderId="0" xfId="2" applyNumberFormat="1" applyFont="1" applyBorder="1"/>
    <xf numFmtId="41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41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41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41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chartsheet" Target="chartsheets/sheet3.xml"/><Relationship Id="rId21" Type="http://schemas.microsoft.com/office/2017/10/relationships/person" Target="persons/perso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3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_-* #,##0_-;\-* #,##0_-;_-* "-"_-;_-@_-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_-* #,##0_-;\-* #,##0_-;_-* "-"_-;_-@_-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-* #,##0_-;\-* #,##0_-;_-* &quot;-&quot;_-;_-@_-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0"/>
  <sheetViews>
    <sheetView tabSelected="1" topLeftCell="A7" zoomScale="90" zoomScaleNormal="90" zoomScaleSheetLayoutView="100" workbookViewId="0">
      <pane xSplit="1" ySplit="2" topLeftCell="B1363" activePane="bottomRight" state="frozen"/>
      <selection pane="topRight" activeCell="B7" sqref="B7"/>
      <selection pane="bottomLeft" activeCell="A9" sqref="A9"/>
      <selection pane="bottomRight" activeCell="D1378" sqref="D1378"/>
    </sheetView>
  </sheetViews>
  <sheetFormatPr defaultColWidth="9.21875" defaultRowHeight="13.2" x14ac:dyDescent="0.25"/>
  <cols>
    <col min="1" max="1" width="12" style="11" customWidth="1"/>
    <col min="2" max="2" width="14.77734375" style="11" customWidth="1"/>
    <col min="3" max="3" width="10.77734375" style="11" customWidth="1"/>
    <col min="4" max="4" width="15.21875" style="11" customWidth="1"/>
    <col min="5" max="5" width="12.5546875" style="3" customWidth="1"/>
    <col min="6" max="6" width="0.44140625" style="3" customWidth="1"/>
    <col min="7" max="7" width="10.77734375" style="15" customWidth="1"/>
    <col min="8" max="8" width="11.21875" style="15" customWidth="1"/>
    <col min="9" max="9" width="15.5546875" style="5" customWidth="1"/>
    <col min="10" max="10" width="11.44140625" style="21" customWidth="1"/>
    <col min="11" max="11" width="13" style="5" customWidth="1"/>
    <col min="12" max="12" width="11.21875" style="5" customWidth="1"/>
    <col min="13" max="13" width="10.21875" style="5" customWidth="1"/>
    <col min="14" max="14" width="13.77734375" style="5" customWidth="1"/>
    <col min="15" max="15" width="9.6640625" style="5" customWidth="1"/>
    <col min="16" max="16" width="13.21875" style="5" customWidth="1"/>
    <col min="17" max="17" width="10" style="5" customWidth="1"/>
    <col min="18" max="18" width="11.21875" style="3" customWidth="1"/>
    <col min="19" max="19" width="8.77734375" style="3" customWidth="1"/>
    <col min="20" max="20" width="9.21875" style="5" customWidth="1"/>
    <col min="21" max="21" width="15" style="1" customWidth="1"/>
    <col min="22" max="22" width="15.77734375" style="1" customWidth="1"/>
    <col min="23" max="24" width="13" style="1" bestFit="1" customWidth="1"/>
    <col min="25" max="25" width="10" style="1" customWidth="1"/>
    <col min="26" max="26" width="13.5546875" style="66" customWidth="1"/>
    <col min="27" max="27" width="9.21875" style="1" bestFit="1" customWidth="1"/>
    <col min="28" max="16384" width="9.21875" style="1"/>
  </cols>
  <sheetData>
    <row r="1" spans="1:27" ht="13.8" hidden="1" thickBot="1" x14ac:dyDescent="0.3">
      <c r="A1" s="7" t="s">
        <v>0</v>
      </c>
      <c r="B1" s="7"/>
      <c r="C1" s="7"/>
      <c r="D1" s="7"/>
    </row>
    <row r="2" spans="1:27" ht="13.8" hidden="1" thickBot="1" x14ac:dyDescent="0.3">
      <c r="A2" s="7" t="s">
        <v>1</v>
      </c>
      <c r="B2" s="7"/>
      <c r="C2" s="7"/>
      <c r="D2" s="7"/>
    </row>
    <row r="3" spans="1:27" ht="13.8" hidden="1" thickBot="1" x14ac:dyDescent="0.3">
      <c r="A3" s="8" t="s">
        <v>36</v>
      </c>
      <c r="B3" s="8"/>
      <c r="C3" s="8"/>
      <c r="D3" s="8"/>
    </row>
    <row r="4" spans="1:27" ht="13.8" hidden="1" thickBot="1" x14ac:dyDescent="0.3">
      <c r="A4" s="8" t="s">
        <v>37</v>
      </c>
      <c r="B4" s="8"/>
      <c r="C4" s="8"/>
      <c r="D4" s="8"/>
    </row>
    <row r="5" spans="1:27" ht="13.8" hidden="1" thickBot="1" x14ac:dyDescent="0.3">
      <c r="A5" s="14" t="s">
        <v>38</v>
      </c>
      <c r="B5" s="14"/>
      <c r="C5" s="14"/>
      <c r="D5" s="14"/>
    </row>
    <row r="6" spans="1:27" ht="13.8" hidden="1" thickBot="1" x14ac:dyDescent="0.3">
      <c r="A6" s="8" t="s">
        <v>2</v>
      </c>
      <c r="B6" s="8"/>
      <c r="C6" s="8"/>
      <c r="D6" s="8"/>
    </row>
    <row r="7" spans="1:27" ht="45" customHeight="1" thickTop="1" thickBot="1" x14ac:dyDescent="0.35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8" thickTop="1" x14ac:dyDescent="0.25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x14ac:dyDescent="0.25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x14ac:dyDescent="0.25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x14ac:dyDescent="0.25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x14ac:dyDescent="0.25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x14ac:dyDescent="0.25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x14ac:dyDescent="0.25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x14ac:dyDescent="0.25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x14ac:dyDescent="0.25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x14ac:dyDescent="0.25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x14ac:dyDescent="0.25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x14ac:dyDescent="0.25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x14ac:dyDescent="0.25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x14ac:dyDescent="0.25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x14ac:dyDescent="0.25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x14ac:dyDescent="0.25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x14ac:dyDescent="0.25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x14ac:dyDescent="0.25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x14ac:dyDescent="0.25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x14ac:dyDescent="0.25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x14ac:dyDescent="0.25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x14ac:dyDescent="0.25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x14ac:dyDescent="0.25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x14ac:dyDescent="0.25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x14ac:dyDescent="0.25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x14ac:dyDescent="0.25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x14ac:dyDescent="0.25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x14ac:dyDescent="0.25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x14ac:dyDescent="0.25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x14ac:dyDescent="0.25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x14ac:dyDescent="0.25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x14ac:dyDescent="0.25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x14ac:dyDescent="0.25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x14ac:dyDescent="0.25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x14ac:dyDescent="0.25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x14ac:dyDescent="0.25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x14ac:dyDescent="0.25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x14ac:dyDescent="0.25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x14ac:dyDescent="0.25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x14ac:dyDescent="0.25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x14ac:dyDescent="0.25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x14ac:dyDescent="0.25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x14ac:dyDescent="0.25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x14ac:dyDescent="0.25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x14ac:dyDescent="0.25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x14ac:dyDescent="0.25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x14ac:dyDescent="0.25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x14ac:dyDescent="0.25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x14ac:dyDescent="0.25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x14ac:dyDescent="0.25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x14ac:dyDescent="0.25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x14ac:dyDescent="0.25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x14ac:dyDescent="0.25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x14ac:dyDescent="0.25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x14ac:dyDescent="0.25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x14ac:dyDescent="0.25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x14ac:dyDescent="0.25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x14ac:dyDescent="0.25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x14ac:dyDescent="0.25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x14ac:dyDescent="0.25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x14ac:dyDescent="0.25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x14ac:dyDescent="0.25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x14ac:dyDescent="0.25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x14ac:dyDescent="0.25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x14ac:dyDescent="0.25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x14ac:dyDescent="0.25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x14ac:dyDescent="0.25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x14ac:dyDescent="0.25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x14ac:dyDescent="0.25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x14ac:dyDescent="0.25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x14ac:dyDescent="0.25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x14ac:dyDescent="0.25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x14ac:dyDescent="0.25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x14ac:dyDescent="0.25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x14ac:dyDescent="0.25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x14ac:dyDescent="0.25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x14ac:dyDescent="0.25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x14ac:dyDescent="0.25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x14ac:dyDescent="0.25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x14ac:dyDescent="0.25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x14ac:dyDescent="0.25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x14ac:dyDescent="0.25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x14ac:dyDescent="0.25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x14ac:dyDescent="0.25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x14ac:dyDescent="0.25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x14ac:dyDescent="0.25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x14ac:dyDescent="0.25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x14ac:dyDescent="0.25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x14ac:dyDescent="0.25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x14ac:dyDescent="0.25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x14ac:dyDescent="0.25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x14ac:dyDescent="0.25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x14ac:dyDescent="0.25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x14ac:dyDescent="0.25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x14ac:dyDescent="0.25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x14ac:dyDescent="0.25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x14ac:dyDescent="0.25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x14ac:dyDescent="0.25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x14ac:dyDescent="0.25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x14ac:dyDescent="0.25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x14ac:dyDescent="0.25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x14ac:dyDescent="0.25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x14ac:dyDescent="0.25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x14ac:dyDescent="0.25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x14ac:dyDescent="0.25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x14ac:dyDescent="0.25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x14ac:dyDescent="0.25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x14ac:dyDescent="0.25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x14ac:dyDescent="0.25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x14ac:dyDescent="0.25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x14ac:dyDescent="0.25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x14ac:dyDescent="0.25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x14ac:dyDescent="0.25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x14ac:dyDescent="0.25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x14ac:dyDescent="0.25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x14ac:dyDescent="0.25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x14ac:dyDescent="0.25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x14ac:dyDescent="0.25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x14ac:dyDescent="0.25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x14ac:dyDescent="0.25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x14ac:dyDescent="0.25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x14ac:dyDescent="0.25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x14ac:dyDescent="0.25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x14ac:dyDescent="0.25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x14ac:dyDescent="0.25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x14ac:dyDescent="0.25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x14ac:dyDescent="0.25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x14ac:dyDescent="0.25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x14ac:dyDescent="0.25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x14ac:dyDescent="0.25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x14ac:dyDescent="0.25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x14ac:dyDescent="0.25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x14ac:dyDescent="0.25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x14ac:dyDescent="0.25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x14ac:dyDescent="0.25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x14ac:dyDescent="0.25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x14ac:dyDescent="0.25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x14ac:dyDescent="0.25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x14ac:dyDescent="0.25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x14ac:dyDescent="0.25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x14ac:dyDescent="0.25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x14ac:dyDescent="0.25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x14ac:dyDescent="0.25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x14ac:dyDescent="0.25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x14ac:dyDescent="0.25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x14ac:dyDescent="0.25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x14ac:dyDescent="0.25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x14ac:dyDescent="0.25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x14ac:dyDescent="0.25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x14ac:dyDescent="0.25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x14ac:dyDescent="0.25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x14ac:dyDescent="0.25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x14ac:dyDescent="0.25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x14ac:dyDescent="0.25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x14ac:dyDescent="0.25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x14ac:dyDescent="0.25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x14ac:dyDescent="0.25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x14ac:dyDescent="0.25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x14ac:dyDescent="0.25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x14ac:dyDescent="0.25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x14ac:dyDescent="0.25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x14ac:dyDescent="0.25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x14ac:dyDescent="0.25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x14ac:dyDescent="0.25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x14ac:dyDescent="0.25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x14ac:dyDescent="0.25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x14ac:dyDescent="0.25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x14ac:dyDescent="0.25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x14ac:dyDescent="0.25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x14ac:dyDescent="0.25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x14ac:dyDescent="0.25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x14ac:dyDescent="0.25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x14ac:dyDescent="0.25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x14ac:dyDescent="0.25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x14ac:dyDescent="0.25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x14ac:dyDescent="0.25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x14ac:dyDescent="0.25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x14ac:dyDescent="0.25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x14ac:dyDescent="0.25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x14ac:dyDescent="0.25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x14ac:dyDescent="0.25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x14ac:dyDescent="0.25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x14ac:dyDescent="0.25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x14ac:dyDescent="0.25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x14ac:dyDescent="0.25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x14ac:dyDescent="0.25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x14ac:dyDescent="0.25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x14ac:dyDescent="0.25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x14ac:dyDescent="0.25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x14ac:dyDescent="0.25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x14ac:dyDescent="0.25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x14ac:dyDescent="0.25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x14ac:dyDescent="0.25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x14ac:dyDescent="0.25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x14ac:dyDescent="0.25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x14ac:dyDescent="0.25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x14ac:dyDescent="0.25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x14ac:dyDescent="0.25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x14ac:dyDescent="0.25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x14ac:dyDescent="0.25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x14ac:dyDescent="0.25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x14ac:dyDescent="0.25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x14ac:dyDescent="0.25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x14ac:dyDescent="0.25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x14ac:dyDescent="0.25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x14ac:dyDescent="0.25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x14ac:dyDescent="0.25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x14ac:dyDescent="0.25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x14ac:dyDescent="0.25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x14ac:dyDescent="0.25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x14ac:dyDescent="0.25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x14ac:dyDescent="0.25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x14ac:dyDescent="0.25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x14ac:dyDescent="0.25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x14ac:dyDescent="0.25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x14ac:dyDescent="0.25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x14ac:dyDescent="0.25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x14ac:dyDescent="0.25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x14ac:dyDescent="0.25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x14ac:dyDescent="0.25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x14ac:dyDescent="0.25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x14ac:dyDescent="0.25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x14ac:dyDescent="0.25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x14ac:dyDescent="0.25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x14ac:dyDescent="0.25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x14ac:dyDescent="0.25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x14ac:dyDescent="0.25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x14ac:dyDescent="0.25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x14ac:dyDescent="0.25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x14ac:dyDescent="0.25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x14ac:dyDescent="0.25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x14ac:dyDescent="0.25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x14ac:dyDescent="0.25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x14ac:dyDescent="0.25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x14ac:dyDescent="0.25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x14ac:dyDescent="0.25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x14ac:dyDescent="0.25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x14ac:dyDescent="0.25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x14ac:dyDescent="0.25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x14ac:dyDescent="0.25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x14ac:dyDescent="0.25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x14ac:dyDescent="0.25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x14ac:dyDescent="0.25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x14ac:dyDescent="0.25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x14ac:dyDescent="0.25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x14ac:dyDescent="0.25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x14ac:dyDescent="0.25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x14ac:dyDescent="0.25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x14ac:dyDescent="0.25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x14ac:dyDescent="0.25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x14ac:dyDescent="0.25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x14ac:dyDescent="0.25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x14ac:dyDescent="0.25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x14ac:dyDescent="0.25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x14ac:dyDescent="0.25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x14ac:dyDescent="0.25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x14ac:dyDescent="0.25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x14ac:dyDescent="0.25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x14ac:dyDescent="0.25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x14ac:dyDescent="0.25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x14ac:dyDescent="0.25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x14ac:dyDescent="0.25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x14ac:dyDescent="0.25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x14ac:dyDescent="0.25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x14ac:dyDescent="0.25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x14ac:dyDescent="0.25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x14ac:dyDescent="0.25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x14ac:dyDescent="0.25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x14ac:dyDescent="0.25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x14ac:dyDescent="0.25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x14ac:dyDescent="0.25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x14ac:dyDescent="0.25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x14ac:dyDescent="0.25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x14ac:dyDescent="0.25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x14ac:dyDescent="0.25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x14ac:dyDescent="0.25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x14ac:dyDescent="0.25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x14ac:dyDescent="0.25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x14ac:dyDescent="0.25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x14ac:dyDescent="0.25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x14ac:dyDescent="0.25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x14ac:dyDescent="0.25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x14ac:dyDescent="0.25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x14ac:dyDescent="0.25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x14ac:dyDescent="0.25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x14ac:dyDescent="0.25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x14ac:dyDescent="0.25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x14ac:dyDescent="0.25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x14ac:dyDescent="0.25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x14ac:dyDescent="0.25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x14ac:dyDescent="0.25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x14ac:dyDescent="0.25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x14ac:dyDescent="0.25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x14ac:dyDescent="0.25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x14ac:dyDescent="0.25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x14ac:dyDescent="0.25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x14ac:dyDescent="0.25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x14ac:dyDescent="0.25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x14ac:dyDescent="0.25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x14ac:dyDescent="0.25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x14ac:dyDescent="0.25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x14ac:dyDescent="0.25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x14ac:dyDescent="0.25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x14ac:dyDescent="0.25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x14ac:dyDescent="0.25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x14ac:dyDescent="0.25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x14ac:dyDescent="0.25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x14ac:dyDescent="0.25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x14ac:dyDescent="0.25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x14ac:dyDescent="0.25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x14ac:dyDescent="0.25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x14ac:dyDescent="0.25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x14ac:dyDescent="0.25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x14ac:dyDescent="0.25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x14ac:dyDescent="0.25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x14ac:dyDescent="0.25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x14ac:dyDescent="0.25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x14ac:dyDescent="0.25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x14ac:dyDescent="0.25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x14ac:dyDescent="0.25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x14ac:dyDescent="0.25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x14ac:dyDescent="0.25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x14ac:dyDescent="0.25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x14ac:dyDescent="0.25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x14ac:dyDescent="0.25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x14ac:dyDescent="0.25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x14ac:dyDescent="0.25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x14ac:dyDescent="0.25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x14ac:dyDescent="0.25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x14ac:dyDescent="0.25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x14ac:dyDescent="0.25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x14ac:dyDescent="0.25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x14ac:dyDescent="0.25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x14ac:dyDescent="0.25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x14ac:dyDescent="0.25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x14ac:dyDescent="0.25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x14ac:dyDescent="0.25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x14ac:dyDescent="0.25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x14ac:dyDescent="0.25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x14ac:dyDescent="0.25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x14ac:dyDescent="0.25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x14ac:dyDescent="0.25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x14ac:dyDescent="0.25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x14ac:dyDescent="0.25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x14ac:dyDescent="0.25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x14ac:dyDescent="0.25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x14ac:dyDescent="0.25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x14ac:dyDescent="0.25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x14ac:dyDescent="0.25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x14ac:dyDescent="0.25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x14ac:dyDescent="0.25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x14ac:dyDescent="0.25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x14ac:dyDescent="0.25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x14ac:dyDescent="0.25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x14ac:dyDescent="0.25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x14ac:dyDescent="0.25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x14ac:dyDescent="0.25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x14ac:dyDescent="0.25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x14ac:dyDescent="0.25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x14ac:dyDescent="0.25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x14ac:dyDescent="0.25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x14ac:dyDescent="0.25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x14ac:dyDescent="0.25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x14ac:dyDescent="0.25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x14ac:dyDescent="0.25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x14ac:dyDescent="0.25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x14ac:dyDescent="0.25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x14ac:dyDescent="0.25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x14ac:dyDescent="0.25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x14ac:dyDescent="0.25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x14ac:dyDescent="0.25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x14ac:dyDescent="0.25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x14ac:dyDescent="0.25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x14ac:dyDescent="0.25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x14ac:dyDescent="0.25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x14ac:dyDescent="0.25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x14ac:dyDescent="0.25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x14ac:dyDescent="0.25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x14ac:dyDescent="0.25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x14ac:dyDescent="0.25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x14ac:dyDescent="0.25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x14ac:dyDescent="0.25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x14ac:dyDescent="0.25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x14ac:dyDescent="0.25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x14ac:dyDescent="0.25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x14ac:dyDescent="0.25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x14ac:dyDescent="0.25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x14ac:dyDescent="0.25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x14ac:dyDescent="0.25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x14ac:dyDescent="0.25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x14ac:dyDescent="0.25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x14ac:dyDescent="0.25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x14ac:dyDescent="0.25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x14ac:dyDescent="0.25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x14ac:dyDescent="0.25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x14ac:dyDescent="0.25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x14ac:dyDescent="0.25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x14ac:dyDescent="0.25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x14ac:dyDescent="0.25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x14ac:dyDescent="0.25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x14ac:dyDescent="0.25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x14ac:dyDescent="0.25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x14ac:dyDescent="0.25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x14ac:dyDescent="0.25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x14ac:dyDescent="0.25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x14ac:dyDescent="0.25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x14ac:dyDescent="0.25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x14ac:dyDescent="0.25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x14ac:dyDescent="0.25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x14ac:dyDescent="0.25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x14ac:dyDescent="0.25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x14ac:dyDescent="0.25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x14ac:dyDescent="0.25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x14ac:dyDescent="0.25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x14ac:dyDescent="0.25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x14ac:dyDescent="0.25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x14ac:dyDescent="0.25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x14ac:dyDescent="0.25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x14ac:dyDescent="0.25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x14ac:dyDescent="0.25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x14ac:dyDescent="0.25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x14ac:dyDescent="0.25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x14ac:dyDescent="0.25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x14ac:dyDescent="0.25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x14ac:dyDescent="0.25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x14ac:dyDescent="0.25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x14ac:dyDescent="0.25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x14ac:dyDescent="0.25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x14ac:dyDescent="0.25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x14ac:dyDescent="0.25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x14ac:dyDescent="0.25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x14ac:dyDescent="0.25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x14ac:dyDescent="0.25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x14ac:dyDescent="0.25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x14ac:dyDescent="0.25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x14ac:dyDescent="0.25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x14ac:dyDescent="0.25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x14ac:dyDescent="0.25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x14ac:dyDescent="0.25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x14ac:dyDescent="0.25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x14ac:dyDescent="0.25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x14ac:dyDescent="0.25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x14ac:dyDescent="0.25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x14ac:dyDescent="0.25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x14ac:dyDescent="0.25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x14ac:dyDescent="0.25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x14ac:dyDescent="0.25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x14ac:dyDescent="0.25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x14ac:dyDescent="0.25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x14ac:dyDescent="0.25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x14ac:dyDescent="0.25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x14ac:dyDescent="0.25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x14ac:dyDescent="0.25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x14ac:dyDescent="0.25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x14ac:dyDescent="0.25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x14ac:dyDescent="0.25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x14ac:dyDescent="0.25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x14ac:dyDescent="0.25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x14ac:dyDescent="0.25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x14ac:dyDescent="0.25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x14ac:dyDescent="0.25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x14ac:dyDescent="0.25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x14ac:dyDescent="0.25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x14ac:dyDescent="0.25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x14ac:dyDescent="0.25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x14ac:dyDescent="0.25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x14ac:dyDescent="0.25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x14ac:dyDescent="0.25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x14ac:dyDescent="0.25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x14ac:dyDescent="0.25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x14ac:dyDescent="0.25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x14ac:dyDescent="0.25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x14ac:dyDescent="0.25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x14ac:dyDescent="0.25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x14ac:dyDescent="0.25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x14ac:dyDescent="0.25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x14ac:dyDescent="0.25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x14ac:dyDescent="0.25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x14ac:dyDescent="0.25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x14ac:dyDescent="0.25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x14ac:dyDescent="0.25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x14ac:dyDescent="0.25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x14ac:dyDescent="0.25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x14ac:dyDescent="0.25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x14ac:dyDescent="0.25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x14ac:dyDescent="0.25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x14ac:dyDescent="0.25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x14ac:dyDescent="0.25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x14ac:dyDescent="0.25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x14ac:dyDescent="0.25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x14ac:dyDescent="0.25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x14ac:dyDescent="0.25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x14ac:dyDescent="0.25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x14ac:dyDescent="0.25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x14ac:dyDescent="0.25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x14ac:dyDescent="0.25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x14ac:dyDescent="0.25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x14ac:dyDescent="0.25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x14ac:dyDescent="0.25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x14ac:dyDescent="0.25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x14ac:dyDescent="0.25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x14ac:dyDescent="0.25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x14ac:dyDescent="0.25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x14ac:dyDescent="0.25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x14ac:dyDescent="0.25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x14ac:dyDescent="0.25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x14ac:dyDescent="0.25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x14ac:dyDescent="0.25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x14ac:dyDescent="0.25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x14ac:dyDescent="0.25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x14ac:dyDescent="0.25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x14ac:dyDescent="0.25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x14ac:dyDescent="0.25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x14ac:dyDescent="0.25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x14ac:dyDescent="0.25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x14ac:dyDescent="0.25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x14ac:dyDescent="0.25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x14ac:dyDescent="0.25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x14ac:dyDescent="0.25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x14ac:dyDescent="0.25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x14ac:dyDescent="0.25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x14ac:dyDescent="0.25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x14ac:dyDescent="0.25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x14ac:dyDescent="0.25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x14ac:dyDescent="0.25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x14ac:dyDescent="0.25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x14ac:dyDescent="0.25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x14ac:dyDescent="0.25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x14ac:dyDescent="0.25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x14ac:dyDescent="0.25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x14ac:dyDescent="0.25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x14ac:dyDescent="0.25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x14ac:dyDescent="0.25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x14ac:dyDescent="0.25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x14ac:dyDescent="0.25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x14ac:dyDescent="0.25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x14ac:dyDescent="0.25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x14ac:dyDescent="0.25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x14ac:dyDescent="0.25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x14ac:dyDescent="0.25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x14ac:dyDescent="0.25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x14ac:dyDescent="0.25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x14ac:dyDescent="0.25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x14ac:dyDescent="0.25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x14ac:dyDescent="0.25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x14ac:dyDescent="0.25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x14ac:dyDescent="0.25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x14ac:dyDescent="0.25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x14ac:dyDescent="0.25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x14ac:dyDescent="0.25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x14ac:dyDescent="0.25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x14ac:dyDescent="0.25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x14ac:dyDescent="0.25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x14ac:dyDescent="0.25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x14ac:dyDescent="0.25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x14ac:dyDescent="0.25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x14ac:dyDescent="0.25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x14ac:dyDescent="0.25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x14ac:dyDescent="0.25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x14ac:dyDescent="0.25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x14ac:dyDescent="0.25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x14ac:dyDescent="0.25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x14ac:dyDescent="0.25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x14ac:dyDescent="0.25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x14ac:dyDescent="0.25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x14ac:dyDescent="0.25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x14ac:dyDescent="0.25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x14ac:dyDescent="0.25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x14ac:dyDescent="0.25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x14ac:dyDescent="0.25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x14ac:dyDescent="0.25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x14ac:dyDescent="0.25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x14ac:dyDescent="0.25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x14ac:dyDescent="0.25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x14ac:dyDescent="0.25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x14ac:dyDescent="0.25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x14ac:dyDescent="0.25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x14ac:dyDescent="0.25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x14ac:dyDescent="0.25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x14ac:dyDescent="0.25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x14ac:dyDescent="0.25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x14ac:dyDescent="0.25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x14ac:dyDescent="0.25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x14ac:dyDescent="0.25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x14ac:dyDescent="0.25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x14ac:dyDescent="0.25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x14ac:dyDescent="0.25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x14ac:dyDescent="0.25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x14ac:dyDescent="0.25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x14ac:dyDescent="0.25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x14ac:dyDescent="0.25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x14ac:dyDescent="0.25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x14ac:dyDescent="0.25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x14ac:dyDescent="0.25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x14ac:dyDescent="0.25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x14ac:dyDescent="0.25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x14ac:dyDescent="0.25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x14ac:dyDescent="0.25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x14ac:dyDescent="0.25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x14ac:dyDescent="0.25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x14ac:dyDescent="0.25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x14ac:dyDescent="0.25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x14ac:dyDescent="0.25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x14ac:dyDescent="0.25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x14ac:dyDescent="0.25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x14ac:dyDescent="0.25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x14ac:dyDescent="0.25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x14ac:dyDescent="0.25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x14ac:dyDescent="0.25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x14ac:dyDescent="0.25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x14ac:dyDescent="0.25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x14ac:dyDescent="0.25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x14ac:dyDescent="0.25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x14ac:dyDescent="0.25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x14ac:dyDescent="0.25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x14ac:dyDescent="0.25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x14ac:dyDescent="0.25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x14ac:dyDescent="0.25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x14ac:dyDescent="0.25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x14ac:dyDescent="0.25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x14ac:dyDescent="0.25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x14ac:dyDescent="0.25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x14ac:dyDescent="0.25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x14ac:dyDescent="0.25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x14ac:dyDescent="0.25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x14ac:dyDescent="0.25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x14ac:dyDescent="0.25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x14ac:dyDescent="0.25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x14ac:dyDescent="0.25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x14ac:dyDescent="0.25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x14ac:dyDescent="0.25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x14ac:dyDescent="0.25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x14ac:dyDescent="0.25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x14ac:dyDescent="0.25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x14ac:dyDescent="0.25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x14ac:dyDescent="0.25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x14ac:dyDescent="0.25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x14ac:dyDescent="0.25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x14ac:dyDescent="0.25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x14ac:dyDescent="0.25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x14ac:dyDescent="0.25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x14ac:dyDescent="0.25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x14ac:dyDescent="0.25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x14ac:dyDescent="0.25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x14ac:dyDescent="0.25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x14ac:dyDescent="0.25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x14ac:dyDescent="0.25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x14ac:dyDescent="0.25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x14ac:dyDescent="0.25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x14ac:dyDescent="0.25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x14ac:dyDescent="0.25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x14ac:dyDescent="0.25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x14ac:dyDescent="0.25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x14ac:dyDescent="0.25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x14ac:dyDescent="0.25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x14ac:dyDescent="0.25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x14ac:dyDescent="0.25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x14ac:dyDescent="0.25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x14ac:dyDescent="0.25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x14ac:dyDescent="0.25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x14ac:dyDescent="0.25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x14ac:dyDescent="0.25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x14ac:dyDescent="0.25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x14ac:dyDescent="0.25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x14ac:dyDescent="0.25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x14ac:dyDescent="0.25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x14ac:dyDescent="0.25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x14ac:dyDescent="0.25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x14ac:dyDescent="0.25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x14ac:dyDescent="0.25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x14ac:dyDescent="0.25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x14ac:dyDescent="0.25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x14ac:dyDescent="0.25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x14ac:dyDescent="0.25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x14ac:dyDescent="0.25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x14ac:dyDescent="0.25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x14ac:dyDescent="0.25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x14ac:dyDescent="0.25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x14ac:dyDescent="0.25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x14ac:dyDescent="0.25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x14ac:dyDescent="0.25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x14ac:dyDescent="0.25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x14ac:dyDescent="0.25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x14ac:dyDescent="0.25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x14ac:dyDescent="0.25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x14ac:dyDescent="0.25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x14ac:dyDescent="0.25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x14ac:dyDescent="0.25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x14ac:dyDescent="0.25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x14ac:dyDescent="0.25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x14ac:dyDescent="0.25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x14ac:dyDescent="0.25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x14ac:dyDescent="0.25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x14ac:dyDescent="0.25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x14ac:dyDescent="0.25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x14ac:dyDescent="0.25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x14ac:dyDescent="0.25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x14ac:dyDescent="0.25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x14ac:dyDescent="0.25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x14ac:dyDescent="0.25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x14ac:dyDescent="0.25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x14ac:dyDescent="0.25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x14ac:dyDescent="0.25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x14ac:dyDescent="0.25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x14ac:dyDescent="0.25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x14ac:dyDescent="0.25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x14ac:dyDescent="0.25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x14ac:dyDescent="0.25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x14ac:dyDescent="0.25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x14ac:dyDescent="0.25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x14ac:dyDescent="0.25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x14ac:dyDescent="0.25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x14ac:dyDescent="0.25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x14ac:dyDescent="0.25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x14ac:dyDescent="0.25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x14ac:dyDescent="0.25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x14ac:dyDescent="0.25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x14ac:dyDescent="0.25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x14ac:dyDescent="0.25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x14ac:dyDescent="0.25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x14ac:dyDescent="0.25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x14ac:dyDescent="0.25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x14ac:dyDescent="0.25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x14ac:dyDescent="0.25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x14ac:dyDescent="0.25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x14ac:dyDescent="0.25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x14ac:dyDescent="0.25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x14ac:dyDescent="0.25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x14ac:dyDescent="0.25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x14ac:dyDescent="0.25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x14ac:dyDescent="0.25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x14ac:dyDescent="0.25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x14ac:dyDescent="0.25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x14ac:dyDescent="0.25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x14ac:dyDescent="0.25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x14ac:dyDescent="0.25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x14ac:dyDescent="0.25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x14ac:dyDescent="0.25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x14ac:dyDescent="0.25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x14ac:dyDescent="0.25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x14ac:dyDescent="0.25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x14ac:dyDescent="0.25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x14ac:dyDescent="0.25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x14ac:dyDescent="0.25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x14ac:dyDescent="0.25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x14ac:dyDescent="0.25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x14ac:dyDescent="0.25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x14ac:dyDescent="0.25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x14ac:dyDescent="0.25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x14ac:dyDescent="0.25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x14ac:dyDescent="0.25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x14ac:dyDescent="0.25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x14ac:dyDescent="0.25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x14ac:dyDescent="0.25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x14ac:dyDescent="0.25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x14ac:dyDescent="0.25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x14ac:dyDescent="0.25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x14ac:dyDescent="0.25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x14ac:dyDescent="0.25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x14ac:dyDescent="0.25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x14ac:dyDescent="0.25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x14ac:dyDescent="0.25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x14ac:dyDescent="0.25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x14ac:dyDescent="0.25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x14ac:dyDescent="0.25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x14ac:dyDescent="0.25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x14ac:dyDescent="0.25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x14ac:dyDescent="0.25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x14ac:dyDescent="0.25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x14ac:dyDescent="0.25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x14ac:dyDescent="0.25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x14ac:dyDescent="0.25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x14ac:dyDescent="0.25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x14ac:dyDescent="0.25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x14ac:dyDescent="0.25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x14ac:dyDescent="0.25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x14ac:dyDescent="0.25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x14ac:dyDescent="0.25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x14ac:dyDescent="0.25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x14ac:dyDescent="0.25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x14ac:dyDescent="0.25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x14ac:dyDescent="0.25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x14ac:dyDescent="0.25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x14ac:dyDescent="0.25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x14ac:dyDescent="0.25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x14ac:dyDescent="0.25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x14ac:dyDescent="0.25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x14ac:dyDescent="0.25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x14ac:dyDescent="0.25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x14ac:dyDescent="0.25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x14ac:dyDescent="0.25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x14ac:dyDescent="0.25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x14ac:dyDescent="0.25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x14ac:dyDescent="0.25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x14ac:dyDescent="0.25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x14ac:dyDescent="0.25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x14ac:dyDescent="0.25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x14ac:dyDescent="0.25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x14ac:dyDescent="0.25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x14ac:dyDescent="0.25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x14ac:dyDescent="0.25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x14ac:dyDescent="0.25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x14ac:dyDescent="0.25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x14ac:dyDescent="0.25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x14ac:dyDescent="0.25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x14ac:dyDescent="0.25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x14ac:dyDescent="0.25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x14ac:dyDescent="0.25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x14ac:dyDescent="0.25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x14ac:dyDescent="0.25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x14ac:dyDescent="0.25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x14ac:dyDescent="0.25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x14ac:dyDescent="0.25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x14ac:dyDescent="0.25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x14ac:dyDescent="0.25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x14ac:dyDescent="0.25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x14ac:dyDescent="0.25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x14ac:dyDescent="0.25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x14ac:dyDescent="0.25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x14ac:dyDescent="0.25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x14ac:dyDescent="0.25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x14ac:dyDescent="0.25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x14ac:dyDescent="0.25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x14ac:dyDescent="0.25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x14ac:dyDescent="0.25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x14ac:dyDescent="0.25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x14ac:dyDescent="0.25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x14ac:dyDescent="0.25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x14ac:dyDescent="0.25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x14ac:dyDescent="0.25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x14ac:dyDescent="0.25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x14ac:dyDescent="0.25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x14ac:dyDescent="0.25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x14ac:dyDescent="0.25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x14ac:dyDescent="0.25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x14ac:dyDescent="0.25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x14ac:dyDescent="0.25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x14ac:dyDescent="0.25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x14ac:dyDescent="0.25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x14ac:dyDescent="0.25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x14ac:dyDescent="0.25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x14ac:dyDescent="0.25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x14ac:dyDescent="0.25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x14ac:dyDescent="0.25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x14ac:dyDescent="0.25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x14ac:dyDescent="0.25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x14ac:dyDescent="0.25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x14ac:dyDescent="0.25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x14ac:dyDescent="0.25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x14ac:dyDescent="0.25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x14ac:dyDescent="0.25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x14ac:dyDescent="0.25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x14ac:dyDescent="0.25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x14ac:dyDescent="0.25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x14ac:dyDescent="0.25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x14ac:dyDescent="0.25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x14ac:dyDescent="0.25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x14ac:dyDescent="0.25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x14ac:dyDescent="0.25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x14ac:dyDescent="0.25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x14ac:dyDescent="0.25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x14ac:dyDescent="0.25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x14ac:dyDescent="0.25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x14ac:dyDescent="0.25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x14ac:dyDescent="0.25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x14ac:dyDescent="0.25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x14ac:dyDescent="0.25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x14ac:dyDescent="0.25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x14ac:dyDescent="0.25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x14ac:dyDescent="0.25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x14ac:dyDescent="0.25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x14ac:dyDescent="0.25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x14ac:dyDescent="0.25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x14ac:dyDescent="0.25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x14ac:dyDescent="0.25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x14ac:dyDescent="0.25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x14ac:dyDescent="0.25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x14ac:dyDescent="0.25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x14ac:dyDescent="0.25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x14ac:dyDescent="0.25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x14ac:dyDescent="0.25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x14ac:dyDescent="0.25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x14ac:dyDescent="0.25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x14ac:dyDescent="0.25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x14ac:dyDescent="0.25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x14ac:dyDescent="0.25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x14ac:dyDescent="0.25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x14ac:dyDescent="0.25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x14ac:dyDescent="0.25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x14ac:dyDescent="0.25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x14ac:dyDescent="0.25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x14ac:dyDescent="0.25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x14ac:dyDescent="0.25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x14ac:dyDescent="0.25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x14ac:dyDescent="0.25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x14ac:dyDescent="0.25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x14ac:dyDescent="0.25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x14ac:dyDescent="0.25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x14ac:dyDescent="0.25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x14ac:dyDescent="0.25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x14ac:dyDescent="0.25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x14ac:dyDescent="0.25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x14ac:dyDescent="0.25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x14ac:dyDescent="0.25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x14ac:dyDescent="0.25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x14ac:dyDescent="0.25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x14ac:dyDescent="0.25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x14ac:dyDescent="0.25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x14ac:dyDescent="0.25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x14ac:dyDescent="0.25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x14ac:dyDescent="0.25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x14ac:dyDescent="0.25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x14ac:dyDescent="0.25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x14ac:dyDescent="0.25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x14ac:dyDescent="0.25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x14ac:dyDescent="0.25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x14ac:dyDescent="0.25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x14ac:dyDescent="0.25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x14ac:dyDescent="0.25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x14ac:dyDescent="0.25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x14ac:dyDescent="0.25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x14ac:dyDescent="0.25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x14ac:dyDescent="0.25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x14ac:dyDescent="0.25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x14ac:dyDescent="0.25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x14ac:dyDescent="0.25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x14ac:dyDescent="0.25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x14ac:dyDescent="0.25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x14ac:dyDescent="0.25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x14ac:dyDescent="0.25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x14ac:dyDescent="0.25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x14ac:dyDescent="0.25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x14ac:dyDescent="0.25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x14ac:dyDescent="0.25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x14ac:dyDescent="0.25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x14ac:dyDescent="0.25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x14ac:dyDescent="0.25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x14ac:dyDescent="0.25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x14ac:dyDescent="0.25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x14ac:dyDescent="0.25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x14ac:dyDescent="0.25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x14ac:dyDescent="0.25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x14ac:dyDescent="0.25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x14ac:dyDescent="0.25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x14ac:dyDescent="0.25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x14ac:dyDescent="0.25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x14ac:dyDescent="0.25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x14ac:dyDescent="0.25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x14ac:dyDescent="0.25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x14ac:dyDescent="0.25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x14ac:dyDescent="0.25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x14ac:dyDescent="0.25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x14ac:dyDescent="0.25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x14ac:dyDescent="0.25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x14ac:dyDescent="0.25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x14ac:dyDescent="0.25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x14ac:dyDescent="0.25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x14ac:dyDescent="0.25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x14ac:dyDescent="0.25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x14ac:dyDescent="0.25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x14ac:dyDescent="0.25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x14ac:dyDescent="0.25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x14ac:dyDescent="0.25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x14ac:dyDescent="0.25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x14ac:dyDescent="0.25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x14ac:dyDescent="0.25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x14ac:dyDescent="0.25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x14ac:dyDescent="0.25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x14ac:dyDescent="0.25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x14ac:dyDescent="0.25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x14ac:dyDescent="0.25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x14ac:dyDescent="0.25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x14ac:dyDescent="0.25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x14ac:dyDescent="0.25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x14ac:dyDescent="0.25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x14ac:dyDescent="0.25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x14ac:dyDescent="0.25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x14ac:dyDescent="0.25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x14ac:dyDescent="0.25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x14ac:dyDescent="0.25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x14ac:dyDescent="0.25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x14ac:dyDescent="0.25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x14ac:dyDescent="0.25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x14ac:dyDescent="0.25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x14ac:dyDescent="0.25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x14ac:dyDescent="0.25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x14ac:dyDescent="0.25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x14ac:dyDescent="0.25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x14ac:dyDescent="0.25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x14ac:dyDescent="0.25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x14ac:dyDescent="0.25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x14ac:dyDescent="0.25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x14ac:dyDescent="0.25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x14ac:dyDescent="0.25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x14ac:dyDescent="0.25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x14ac:dyDescent="0.25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x14ac:dyDescent="0.25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x14ac:dyDescent="0.25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x14ac:dyDescent="0.25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x14ac:dyDescent="0.25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x14ac:dyDescent="0.25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x14ac:dyDescent="0.25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x14ac:dyDescent="0.25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x14ac:dyDescent="0.25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x14ac:dyDescent="0.25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x14ac:dyDescent="0.25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x14ac:dyDescent="0.25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x14ac:dyDescent="0.25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x14ac:dyDescent="0.25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x14ac:dyDescent="0.25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x14ac:dyDescent="0.25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x14ac:dyDescent="0.25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x14ac:dyDescent="0.25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x14ac:dyDescent="0.25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x14ac:dyDescent="0.25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x14ac:dyDescent="0.25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x14ac:dyDescent="0.25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x14ac:dyDescent="0.25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x14ac:dyDescent="0.25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x14ac:dyDescent="0.25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x14ac:dyDescent="0.25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x14ac:dyDescent="0.25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x14ac:dyDescent="0.25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x14ac:dyDescent="0.25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x14ac:dyDescent="0.25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x14ac:dyDescent="0.25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x14ac:dyDescent="0.25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x14ac:dyDescent="0.25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x14ac:dyDescent="0.25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x14ac:dyDescent="0.25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x14ac:dyDescent="0.25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x14ac:dyDescent="0.25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x14ac:dyDescent="0.25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x14ac:dyDescent="0.25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x14ac:dyDescent="0.25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x14ac:dyDescent="0.25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x14ac:dyDescent="0.25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x14ac:dyDescent="0.25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x14ac:dyDescent="0.25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x14ac:dyDescent="0.25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x14ac:dyDescent="0.25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x14ac:dyDescent="0.25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x14ac:dyDescent="0.25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x14ac:dyDescent="0.25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x14ac:dyDescent="0.25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x14ac:dyDescent="0.25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x14ac:dyDescent="0.25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x14ac:dyDescent="0.25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x14ac:dyDescent="0.25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x14ac:dyDescent="0.25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x14ac:dyDescent="0.25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x14ac:dyDescent="0.25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x14ac:dyDescent="0.25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x14ac:dyDescent="0.25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x14ac:dyDescent="0.25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x14ac:dyDescent="0.25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x14ac:dyDescent="0.25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x14ac:dyDescent="0.25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x14ac:dyDescent="0.25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x14ac:dyDescent="0.25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x14ac:dyDescent="0.25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x14ac:dyDescent="0.25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x14ac:dyDescent="0.25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x14ac:dyDescent="0.25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x14ac:dyDescent="0.25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x14ac:dyDescent="0.25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x14ac:dyDescent="0.25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x14ac:dyDescent="0.25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x14ac:dyDescent="0.25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x14ac:dyDescent="0.25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x14ac:dyDescent="0.25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x14ac:dyDescent="0.25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x14ac:dyDescent="0.25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x14ac:dyDescent="0.25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x14ac:dyDescent="0.25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x14ac:dyDescent="0.25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x14ac:dyDescent="0.25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x14ac:dyDescent="0.25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x14ac:dyDescent="0.25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x14ac:dyDescent="0.25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x14ac:dyDescent="0.25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x14ac:dyDescent="0.25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x14ac:dyDescent="0.25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x14ac:dyDescent="0.25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x14ac:dyDescent="0.25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x14ac:dyDescent="0.25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x14ac:dyDescent="0.25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x14ac:dyDescent="0.25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x14ac:dyDescent="0.25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x14ac:dyDescent="0.25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x14ac:dyDescent="0.25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x14ac:dyDescent="0.25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x14ac:dyDescent="0.25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x14ac:dyDescent="0.25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x14ac:dyDescent="0.25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x14ac:dyDescent="0.25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x14ac:dyDescent="0.25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x14ac:dyDescent="0.25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x14ac:dyDescent="0.25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x14ac:dyDescent="0.25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x14ac:dyDescent="0.25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x14ac:dyDescent="0.25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x14ac:dyDescent="0.25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x14ac:dyDescent="0.25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x14ac:dyDescent="0.25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x14ac:dyDescent="0.25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x14ac:dyDescent="0.25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x14ac:dyDescent="0.25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x14ac:dyDescent="0.25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x14ac:dyDescent="0.25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x14ac:dyDescent="0.25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x14ac:dyDescent="0.25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x14ac:dyDescent="0.25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x14ac:dyDescent="0.25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x14ac:dyDescent="0.25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x14ac:dyDescent="0.25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x14ac:dyDescent="0.25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x14ac:dyDescent="0.25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x14ac:dyDescent="0.25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x14ac:dyDescent="0.25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x14ac:dyDescent="0.25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x14ac:dyDescent="0.25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x14ac:dyDescent="0.25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x14ac:dyDescent="0.25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x14ac:dyDescent="0.25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x14ac:dyDescent="0.25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x14ac:dyDescent="0.25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x14ac:dyDescent="0.25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x14ac:dyDescent="0.25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x14ac:dyDescent="0.25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x14ac:dyDescent="0.25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x14ac:dyDescent="0.25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x14ac:dyDescent="0.25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x14ac:dyDescent="0.25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x14ac:dyDescent="0.25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x14ac:dyDescent="0.25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x14ac:dyDescent="0.25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x14ac:dyDescent="0.25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x14ac:dyDescent="0.25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x14ac:dyDescent="0.25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x14ac:dyDescent="0.25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x14ac:dyDescent="0.25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x14ac:dyDescent="0.25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x14ac:dyDescent="0.25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x14ac:dyDescent="0.25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x14ac:dyDescent="0.25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x14ac:dyDescent="0.25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x14ac:dyDescent="0.25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x14ac:dyDescent="0.25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x14ac:dyDescent="0.25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x14ac:dyDescent="0.25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x14ac:dyDescent="0.25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x14ac:dyDescent="0.25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x14ac:dyDescent="0.25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x14ac:dyDescent="0.25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x14ac:dyDescent="0.25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x14ac:dyDescent="0.25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x14ac:dyDescent="0.25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x14ac:dyDescent="0.25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x14ac:dyDescent="0.25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x14ac:dyDescent="0.25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x14ac:dyDescent="0.25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x14ac:dyDescent="0.25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x14ac:dyDescent="0.25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x14ac:dyDescent="0.25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x14ac:dyDescent="0.25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x14ac:dyDescent="0.25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x14ac:dyDescent="0.25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x14ac:dyDescent="0.25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x14ac:dyDescent="0.25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x14ac:dyDescent="0.25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x14ac:dyDescent="0.25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x14ac:dyDescent="0.25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x14ac:dyDescent="0.25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x14ac:dyDescent="0.25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x14ac:dyDescent="0.25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x14ac:dyDescent="0.25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x14ac:dyDescent="0.25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x14ac:dyDescent="0.25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x14ac:dyDescent="0.25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x14ac:dyDescent="0.25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x14ac:dyDescent="0.25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x14ac:dyDescent="0.25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x14ac:dyDescent="0.25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x14ac:dyDescent="0.25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x14ac:dyDescent="0.25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x14ac:dyDescent="0.25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x14ac:dyDescent="0.25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x14ac:dyDescent="0.25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x14ac:dyDescent="0.25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x14ac:dyDescent="0.25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x14ac:dyDescent="0.25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x14ac:dyDescent="0.25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x14ac:dyDescent="0.25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x14ac:dyDescent="0.25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x14ac:dyDescent="0.25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x14ac:dyDescent="0.25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x14ac:dyDescent="0.25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x14ac:dyDescent="0.25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x14ac:dyDescent="0.25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x14ac:dyDescent="0.25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x14ac:dyDescent="0.25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x14ac:dyDescent="0.25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x14ac:dyDescent="0.25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x14ac:dyDescent="0.25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x14ac:dyDescent="0.25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x14ac:dyDescent="0.25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x14ac:dyDescent="0.25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x14ac:dyDescent="0.25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x14ac:dyDescent="0.25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x14ac:dyDescent="0.25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x14ac:dyDescent="0.25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x14ac:dyDescent="0.25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x14ac:dyDescent="0.25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x14ac:dyDescent="0.25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x14ac:dyDescent="0.25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x14ac:dyDescent="0.25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x14ac:dyDescent="0.25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x14ac:dyDescent="0.25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x14ac:dyDescent="0.25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x14ac:dyDescent="0.25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x14ac:dyDescent="0.25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x14ac:dyDescent="0.25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x14ac:dyDescent="0.25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x14ac:dyDescent="0.25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x14ac:dyDescent="0.25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x14ac:dyDescent="0.25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x14ac:dyDescent="0.25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x14ac:dyDescent="0.25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x14ac:dyDescent="0.25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x14ac:dyDescent="0.25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x14ac:dyDescent="0.25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x14ac:dyDescent="0.25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x14ac:dyDescent="0.25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x14ac:dyDescent="0.25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x14ac:dyDescent="0.25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x14ac:dyDescent="0.25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x14ac:dyDescent="0.25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x14ac:dyDescent="0.25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x14ac:dyDescent="0.25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x14ac:dyDescent="0.25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x14ac:dyDescent="0.25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x14ac:dyDescent="0.25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x14ac:dyDescent="0.25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x14ac:dyDescent="0.25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x14ac:dyDescent="0.25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x14ac:dyDescent="0.25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x14ac:dyDescent="0.25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x14ac:dyDescent="0.25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x14ac:dyDescent="0.25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x14ac:dyDescent="0.25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x14ac:dyDescent="0.25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x14ac:dyDescent="0.25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x14ac:dyDescent="0.25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x14ac:dyDescent="0.25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x14ac:dyDescent="0.25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x14ac:dyDescent="0.25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x14ac:dyDescent="0.25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x14ac:dyDescent="0.25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x14ac:dyDescent="0.25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x14ac:dyDescent="0.25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x14ac:dyDescent="0.25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x14ac:dyDescent="0.25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x14ac:dyDescent="0.25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x14ac:dyDescent="0.25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x14ac:dyDescent="0.25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x14ac:dyDescent="0.25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x14ac:dyDescent="0.25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x14ac:dyDescent="0.25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x14ac:dyDescent="0.25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x14ac:dyDescent="0.25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x14ac:dyDescent="0.25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x14ac:dyDescent="0.25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x14ac:dyDescent="0.25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x14ac:dyDescent="0.25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x14ac:dyDescent="0.25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x14ac:dyDescent="0.25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x14ac:dyDescent="0.25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x14ac:dyDescent="0.25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x14ac:dyDescent="0.25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x14ac:dyDescent="0.25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x14ac:dyDescent="0.25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x14ac:dyDescent="0.25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x14ac:dyDescent="0.25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x14ac:dyDescent="0.25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x14ac:dyDescent="0.25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x14ac:dyDescent="0.25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x14ac:dyDescent="0.25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x14ac:dyDescent="0.25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x14ac:dyDescent="0.25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x14ac:dyDescent="0.25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x14ac:dyDescent="0.25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x14ac:dyDescent="0.25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x14ac:dyDescent="0.25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x14ac:dyDescent="0.25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x14ac:dyDescent="0.25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x14ac:dyDescent="0.25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x14ac:dyDescent="0.25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x14ac:dyDescent="0.25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x14ac:dyDescent="0.25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x14ac:dyDescent="0.25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x14ac:dyDescent="0.25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x14ac:dyDescent="0.25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x14ac:dyDescent="0.25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x14ac:dyDescent="0.25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x14ac:dyDescent="0.25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x14ac:dyDescent="0.25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x14ac:dyDescent="0.25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x14ac:dyDescent="0.25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x14ac:dyDescent="0.25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x14ac:dyDescent="0.25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x14ac:dyDescent="0.25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x14ac:dyDescent="0.25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x14ac:dyDescent="0.25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x14ac:dyDescent="0.25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x14ac:dyDescent="0.25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x14ac:dyDescent="0.25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x14ac:dyDescent="0.25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x14ac:dyDescent="0.25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x14ac:dyDescent="0.25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x14ac:dyDescent="0.25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x14ac:dyDescent="0.25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x14ac:dyDescent="0.25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x14ac:dyDescent="0.25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x14ac:dyDescent="0.25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x14ac:dyDescent="0.25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x14ac:dyDescent="0.25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x14ac:dyDescent="0.25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x14ac:dyDescent="0.25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x14ac:dyDescent="0.25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x14ac:dyDescent="0.25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x14ac:dyDescent="0.25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x14ac:dyDescent="0.25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x14ac:dyDescent="0.25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x14ac:dyDescent="0.25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x14ac:dyDescent="0.25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x14ac:dyDescent="0.25">
      <c r="A1345" s="69">
        <v>45515</v>
      </c>
      <c r="B1345" s="58">
        <f t="shared" si="577"/>
        <v>26518126.369720023</v>
      </c>
      <c r="C1345" s="70">
        <f t="shared" si="57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x14ac:dyDescent="0.25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x14ac:dyDescent="0.25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x14ac:dyDescent="0.25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x14ac:dyDescent="0.25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x14ac:dyDescent="0.25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x14ac:dyDescent="0.25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x14ac:dyDescent="0.25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x14ac:dyDescent="0.25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x14ac:dyDescent="0.25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x14ac:dyDescent="0.25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x14ac:dyDescent="0.25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x14ac:dyDescent="0.25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x14ac:dyDescent="0.25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x14ac:dyDescent="0.25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x14ac:dyDescent="0.25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x14ac:dyDescent="0.25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x14ac:dyDescent="0.25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x14ac:dyDescent="0.25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x14ac:dyDescent="0.25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x14ac:dyDescent="0.25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x14ac:dyDescent="0.25">
      <c r="A1366" s="69">
        <v>45662</v>
      </c>
      <c r="B1366" s="58">
        <f t="shared" ref="B1366:B1370" si="597">+K1366+P1366+R1366+U1366+V1366+Z1366</f>
        <v>29729876.903999992</v>
      </c>
      <c r="C1366" s="70">
        <f t="shared" ref="C1366:C1370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0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0" si="600">(I1366/I1313)-1</f>
        <v>3.9629290243374804E-2</v>
      </c>
      <c r="K1366" s="74">
        <f>'[10]Marketshare 2018'!$MR$67</f>
        <v>10834163.243999999</v>
      </c>
      <c r="L1366" s="76">
        <f t="shared" ref="L1366:L1370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0" si="602">(N1366/N1313)-1</f>
        <v>-4.7439514280070205E-2</v>
      </c>
      <c r="P1366" s="74">
        <f>'[10]Marketshare 2018'!$MR$77</f>
        <v>5913207.4500000002</v>
      </c>
      <c r="Q1366" s="76">
        <f t="shared" ref="Q1366:Q1370" si="603">(P1366/0.09)/N1366</f>
        <v>0.28403868609523997</v>
      </c>
      <c r="R1366" s="71">
        <f>[9]Data!$W$1361</f>
        <v>1056110.6499999999</v>
      </c>
      <c r="S1366" s="78">
        <f t="shared" ref="S1366:S1370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0" si="605">(X1366/X1313)-1</f>
        <v>4.3796212523965483E-3</v>
      </c>
      <c r="Z1366" s="74">
        <f>'[11]From Apr 2023'!$MR$18</f>
        <v>1862014.1800000002</v>
      </c>
      <c r="AA1366" s="76">
        <f t="shared" ref="AA1366:AA1370" si="606">(Z1366/0.15)/X1366</f>
        <v>7.6568840491344048E-2</v>
      </c>
    </row>
    <row r="1367" spans="1:27" x14ac:dyDescent="0.25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x14ac:dyDescent="0.25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x14ac:dyDescent="0.25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x14ac:dyDescent="0.25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4" x14ac:dyDescent="0.3"/>
  <cols>
    <col min="1" max="1" width="8.77734375" style="81"/>
    <col min="2" max="2" width="10.21875" bestFit="1" customWidth="1"/>
    <col min="3" max="3" width="7.6640625" bestFit="1" customWidth="1"/>
    <col min="4" max="4" width="10.21875" bestFit="1" customWidth="1"/>
    <col min="5" max="5" width="7.6640625" bestFit="1" customWidth="1"/>
    <col min="6" max="6" width="10.21875" bestFit="1" customWidth="1"/>
    <col min="7" max="7" width="6.77734375" bestFit="1" customWidth="1"/>
  </cols>
  <sheetData>
    <row r="1" spans="1:11" x14ac:dyDescent="0.3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35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3.2" x14ac:dyDescent="0.25"/>
  <cols>
    <col min="1" max="1" width="9.7773437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2025-02-24T12:08:42Z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