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Sep 2024/"/>
    </mc:Choice>
  </mc:AlternateContent>
  <xr:revisionPtr revIDLastSave="130" documentId="13_ncr:1_{1FAF03AF-DF68-4C10-ACFD-98AF1A4E8471}" xr6:coauthVersionLast="47" xr6:coauthVersionMax="47" xr10:uidLastSave="{9917B6C4-B198-45B1-B83C-C944C4105292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51" i="1" l="1"/>
  <c r="X1351" i="1"/>
  <c r="P1351" i="1"/>
  <c r="N1351" i="1"/>
  <c r="K1351" i="1"/>
  <c r="I1351" i="1"/>
  <c r="Z1350" i="1"/>
  <c r="X1350" i="1"/>
  <c r="P1350" i="1"/>
  <c r="N1350" i="1"/>
  <c r="K1350" i="1"/>
  <c r="I1350" i="1"/>
  <c r="Z1349" i="1"/>
  <c r="X1349" i="1"/>
  <c r="P1349" i="1"/>
  <c r="N1349" i="1"/>
  <c r="K1349" i="1"/>
  <c r="I1349" i="1"/>
  <c r="Z1348" i="1"/>
  <c r="X1348" i="1"/>
  <c r="P1348" i="1"/>
  <c r="N1348" i="1"/>
  <c r="K1348" i="1"/>
  <c r="I1348" i="1"/>
  <c r="Z1347" i="1"/>
  <c r="X1347" i="1"/>
  <c r="P1347" i="1"/>
  <c r="N1347" i="1"/>
  <c r="K1347" i="1"/>
  <c r="I1347" i="1"/>
  <c r="Z1346" i="1"/>
  <c r="X1346" i="1"/>
  <c r="P1346" i="1"/>
  <c r="N1346" i="1"/>
  <c r="K1346" i="1"/>
  <c r="I1346" i="1"/>
  <c r="Z1345" i="1"/>
  <c r="X1345" i="1"/>
  <c r="P1345" i="1"/>
  <c r="N1345" i="1"/>
  <c r="K1345" i="1"/>
  <c r="I1345" i="1"/>
  <c r="Z1344" i="1"/>
  <c r="X1344" i="1"/>
  <c r="P1344" i="1"/>
  <c r="N1344" i="1"/>
  <c r="K1344" i="1"/>
  <c r="I1344" i="1"/>
  <c r="Z1343" i="1"/>
  <c r="X1343" i="1"/>
  <c r="P1343" i="1"/>
  <c r="N1343" i="1"/>
  <c r="K1343" i="1"/>
  <c r="I1343" i="1"/>
  <c r="Z1342" i="1"/>
  <c r="X1342" i="1"/>
  <c r="P1342" i="1"/>
  <c r="N1342" i="1"/>
  <c r="K1342" i="1"/>
  <c r="I1342" i="1"/>
  <c r="Z1341" i="1"/>
  <c r="X1341" i="1"/>
  <c r="P1341" i="1"/>
  <c r="N1341" i="1"/>
  <c r="K1341" i="1"/>
  <c r="I1341" i="1"/>
  <c r="Z1340" i="1"/>
  <c r="X1340" i="1"/>
  <c r="P1340" i="1"/>
  <c r="N1340" i="1"/>
  <c r="K1340" i="1"/>
  <c r="I1340" i="1"/>
  <c r="Z1339" i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51" i="1"/>
  <c r="U1351" i="1"/>
  <c r="R1351" i="1"/>
  <c r="E1351" i="1"/>
  <c r="D1351" i="1"/>
  <c r="V1350" i="1"/>
  <c r="U1350" i="1"/>
  <c r="R1350" i="1"/>
  <c r="E1350" i="1"/>
  <c r="D1350" i="1"/>
  <c r="V1349" i="1"/>
  <c r="U1349" i="1"/>
  <c r="R1349" i="1"/>
  <c r="E1349" i="1"/>
  <c r="D1349" i="1"/>
  <c r="V1348" i="1"/>
  <c r="U1348" i="1"/>
  <c r="R1348" i="1"/>
  <c r="E1348" i="1"/>
  <c r="D1348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Q1332" i="1"/>
  <c r="AA1335" i="1"/>
  <c r="AA1336" i="1"/>
  <c r="Q1350" i="1" l="1"/>
  <c r="L1335" i="1"/>
  <c r="Q1333" i="1"/>
  <c r="Q1340" i="1"/>
  <c r="AA1339" i="1"/>
  <c r="AA1349" i="1"/>
  <c r="AA1334" i="1"/>
  <c r="AA1337" i="1"/>
  <c r="L1336" i="1"/>
  <c r="L1340" i="1"/>
  <c r="B1346" i="1"/>
  <c r="L1351" i="1"/>
  <c r="AA1346" i="1"/>
  <c r="Q1343" i="1"/>
  <c r="L1341" i="1"/>
  <c r="B1338" i="1"/>
  <c r="B1334" i="1"/>
  <c r="L1348" i="1"/>
  <c r="Q1347" i="1"/>
  <c r="L1343" i="1"/>
  <c r="AA1338" i="1"/>
  <c r="B1348" i="1"/>
  <c r="AA1347" i="1"/>
  <c r="Q1344" i="1"/>
  <c r="B1342" i="1"/>
  <c r="Q1336" i="1"/>
  <c r="L1334" i="1"/>
  <c r="Q1351" i="1"/>
  <c r="L1349" i="1"/>
  <c r="AA1342" i="1"/>
  <c r="Q1341" i="1"/>
  <c r="B1337" i="1"/>
  <c r="B1351" i="1"/>
  <c r="Q1335" i="1"/>
  <c r="Q1334" i="1"/>
  <c r="Q1349" i="1"/>
  <c r="B1347" i="1"/>
  <c r="AA1343" i="1"/>
  <c r="B1336" i="1"/>
  <c r="AA1340" i="1"/>
  <c r="B1333" i="1"/>
  <c r="B1343" i="1"/>
  <c r="AA1333" i="1"/>
  <c r="AA1350" i="1"/>
  <c r="Q1346" i="1"/>
  <c r="B1344" i="1"/>
  <c r="AA1341" i="1"/>
  <c r="B1340" i="1"/>
  <c r="Q1338" i="1"/>
  <c r="AA1332" i="1"/>
  <c r="B1345" i="1"/>
  <c r="Q1342" i="1"/>
  <c r="B1332" i="1"/>
  <c r="AA1351" i="1"/>
  <c r="B1350" i="1"/>
  <c r="B1339" i="1"/>
  <c r="L1346" i="1"/>
  <c r="L1338" i="1"/>
  <c r="B1341" i="1"/>
  <c r="B1349" i="1"/>
  <c r="AA1348" i="1"/>
  <c r="Q1348" i="1"/>
  <c r="L1344" i="1"/>
  <c r="L1347" i="1"/>
  <c r="L1339" i="1"/>
  <c r="L1350" i="1"/>
  <c r="L1342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Y1351" i="1" s="1"/>
  <c r="K1298" i="1"/>
  <c r="I1298" i="1"/>
  <c r="J1351" i="1" s="1"/>
  <c r="P1299" i="1"/>
  <c r="P1298" i="1"/>
  <c r="N1298" i="1"/>
  <c r="O1351" i="1" s="1"/>
  <c r="P1297" i="1"/>
  <c r="N1297" i="1"/>
  <c r="O1350" i="1" s="1"/>
  <c r="K1297" i="1"/>
  <c r="I1297" i="1"/>
  <c r="J1350" i="1" s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Y1350" i="1" s="1"/>
  <c r="Z1296" i="1"/>
  <c r="X1296" i="1"/>
  <c r="Y1349" i="1" s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S1351" i="1" s="1"/>
  <c r="E1298" i="1"/>
  <c r="G1351" i="1" s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C1350" i="1" s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C1349" i="1" s="1"/>
  <c r="B1329" i="1"/>
  <c r="B1326" i="1"/>
  <c r="B1331" i="1"/>
  <c r="B1328" i="1"/>
  <c r="B1330" i="1"/>
  <c r="B1301" i="1"/>
  <c r="B1309" i="1"/>
  <c r="B1317" i="1"/>
  <c r="L1297" i="1"/>
  <c r="L1305" i="1"/>
  <c r="B1298" i="1"/>
  <c r="C1351" i="1" s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L922" i="1" l="1"/>
  <c r="S870" i="1"/>
  <c r="J952" i="1"/>
  <c r="G909" i="1"/>
  <c r="G885" i="1"/>
  <c r="G877" i="1"/>
  <c r="Y923" i="1"/>
  <c r="O963" i="1"/>
  <c r="L936" i="1"/>
  <c r="O993" i="1"/>
  <c r="G1000" i="1"/>
  <c r="L1039" i="1"/>
  <c r="Q1037" i="1"/>
  <c r="S994" i="1"/>
  <c r="S979" i="1"/>
  <c r="Y988" i="1"/>
  <c r="Y879" i="1"/>
  <c r="O890" i="1"/>
  <c r="L865" i="1"/>
  <c r="Q1034" i="1"/>
  <c r="B1062" i="1"/>
  <c r="C1115" i="1" s="1"/>
  <c r="B1091" i="1"/>
  <c r="C1144" i="1" s="1"/>
  <c r="O909" i="1"/>
  <c r="G897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3" i="1" l="1"/>
  <c r="C1053" i="1"/>
  <c r="C991" i="1"/>
  <c r="C102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<sst xmlns="http://schemas.openxmlformats.org/spreadsheetml/2006/main" count="80" uniqueCount="39">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</sst>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  <cell r="LN13">
            <v>2245711270.96</v>
          </cell>
          <cell r="LO13">
            <v>2230091177.5099998</v>
          </cell>
          <cell r="LP13">
            <v>2562507703.9600005</v>
          </cell>
          <cell r="LQ13">
            <v>2397547932.1799998</v>
          </cell>
          <cell r="LR13">
            <v>2493610209.1899996</v>
          </cell>
          <cell r="LS13">
            <v>2338784402.1600003</v>
          </cell>
          <cell r="LT13">
            <v>2684433181.6500001</v>
          </cell>
          <cell r="LU13">
            <v>2577904763.2699995</v>
          </cell>
          <cell r="LV13">
            <v>2478838768.71</v>
          </cell>
          <cell r="LW13">
            <v>2341203043.3499999</v>
          </cell>
          <cell r="LX13">
            <v>2424914826.8500004</v>
          </cell>
          <cell r="LY13">
            <v>2494045399.9699998</v>
          </cell>
          <cell r="LZ13">
            <v>2285311281.3099999</v>
          </cell>
          <cell r="MA13">
            <v>2225816829.23</v>
          </cell>
          <cell r="MB13">
            <v>2100996572.6400001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  <cell r="LN24">
            <v>225285760</v>
          </cell>
          <cell r="LO24">
            <v>216464140</v>
          </cell>
          <cell r="LP24">
            <v>255302780</v>
          </cell>
          <cell r="LQ24">
            <v>252074250</v>
          </cell>
          <cell r="LR24">
            <v>214855520</v>
          </cell>
          <cell r="LS24">
            <v>254833870</v>
          </cell>
          <cell r="LT24">
            <v>253105515</v>
          </cell>
          <cell r="LU24">
            <v>228561360</v>
          </cell>
          <cell r="LV24">
            <v>219971830</v>
          </cell>
          <cell r="LW24">
            <v>204458130</v>
          </cell>
          <cell r="LX24">
            <v>219043405</v>
          </cell>
          <cell r="LY24">
            <v>229486656</v>
          </cell>
          <cell r="LZ24">
            <v>219746860</v>
          </cell>
          <cell r="MA24">
            <v>222917290</v>
          </cell>
          <cell r="MB24">
            <v>204822215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  <cell r="LN67">
            <v>9353401.2003599983</v>
          </cell>
          <cell r="LO67">
            <v>8381049.6772799995</v>
          </cell>
          <cell r="LP67">
            <v>8895406.6592999995</v>
          </cell>
          <cell r="LQ67">
            <v>8878030.2248399984</v>
          </cell>
          <cell r="LR67">
            <v>9136496.1286799982</v>
          </cell>
          <cell r="LS67">
            <v>9191174.3793000001</v>
          </cell>
          <cell r="LT67">
            <v>10578700.18674</v>
          </cell>
          <cell r="LU67">
            <v>10823111.514360001</v>
          </cell>
          <cell r="LV67">
            <v>9508484.3497199994</v>
          </cell>
          <cell r="LW67">
            <v>8139491.1185400002</v>
          </cell>
          <cell r="LX67">
            <v>9662781.8753999993</v>
          </cell>
          <cell r="LY67">
            <v>10069837.609860001</v>
          </cell>
          <cell r="LZ67">
            <v>9164885.9715</v>
          </cell>
          <cell r="MA67">
            <v>8621360.5509000011</v>
          </cell>
          <cell r="MB67">
            <v>7865001.3537000008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  <cell r="LN77">
            <v>4008505.9499999997</v>
          </cell>
          <cell r="LO77">
            <v>4173909.9749999996</v>
          </cell>
          <cell r="LP77">
            <v>2914205.4449999998</v>
          </cell>
          <cell r="LQ77">
            <v>6479685.2249999996</v>
          </cell>
          <cell r="LR77">
            <v>2077231.7249999999</v>
          </cell>
          <cell r="LS77">
            <v>3599468.55</v>
          </cell>
          <cell r="LT77">
            <v>5229215.3250000002</v>
          </cell>
          <cell r="LU77">
            <v>4243370.3999999994</v>
          </cell>
          <cell r="LV77">
            <v>5090706.45</v>
          </cell>
          <cell r="LW77">
            <v>3999767.8049999997</v>
          </cell>
          <cell r="LX77">
            <v>4069056.375</v>
          </cell>
          <cell r="LY77">
            <v>3768885.54</v>
          </cell>
          <cell r="LZ77">
            <v>4591301.8499999996</v>
          </cell>
          <cell r="MA77">
            <v>3885135.9749999996</v>
          </cell>
          <cell r="MB77">
            <v>3308474.4750000001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  <cell r="LN10">
            <v>183757614.32999998</v>
          </cell>
          <cell r="LO10">
            <v>171838896.22</v>
          </cell>
          <cell r="LP10">
            <v>237690785.44999999</v>
          </cell>
          <cell r="LQ10">
            <v>227257036.52000001</v>
          </cell>
          <cell r="LR10">
            <v>190721932.47999999</v>
          </cell>
          <cell r="LS10">
            <v>185006297.71000001</v>
          </cell>
          <cell r="LT10">
            <v>215316220.05999997</v>
          </cell>
          <cell r="LU10">
            <v>234141422.80000001</v>
          </cell>
          <cell r="LV10">
            <v>195351268.88</v>
          </cell>
          <cell r="LW10">
            <v>183437061.08999997</v>
          </cell>
          <cell r="LX10">
            <v>196825300.78000003</v>
          </cell>
          <cell r="LY10">
            <v>233889914.42000002</v>
          </cell>
          <cell r="LZ10">
            <v>220927300.42000002</v>
          </cell>
          <cell r="MA10">
            <v>192496385.89999998</v>
          </cell>
          <cell r="MB10">
            <v>185056476.56999999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  <cell r="LN18">
            <v>2055262.49</v>
          </cell>
          <cell r="LO18">
            <v>1940978.0999999999</v>
          </cell>
          <cell r="LP18">
            <v>2727437.29</v>
          </cell>
          <cell r="LQ18">
            <v>2619060.42</v>
          </cell>
          <cell r="LR18">
            <v>2151537</v>
          </cell>
          <cell r="LS18">
            <v>2121610.0299999998</v>
          </cell>
          <cell r="LT18">
            <v>2436165.7999999998</v>
          </cell>
          <cell r="LU18">
            <v>2632974.63</v>
          </cell>
          <cell r="LV18">
            <v>2299953.3199999998</v>
          </cell>
          <cell r="LW18">
            <v>2111233.7499999995</v>
          </cell>
          <cell r="LX18">
            <v>2231274.27</v>
          </cell>
          <cell r="LY18">
            <v>2667819.9500000002</v>
          </cell>
          <cell r="LZ18">
            <v>2496844.4299999997</v>
          </cell>
          <cell r="MA18">
            <v>2268053.15</v>
          </cell>
          <cell r="MB18">
            <v>2097660.33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51"/>
  <sheetViews>
    <sheetView tabSelected="1" topLeftCell="A7" zoomScaleNormal="100" zoomScaleSheetLayoutView="100" workbookViewId="0">
      <pane xSplit="1" ySplit="2" topLeftCell="Q1342" activePane="bottomRight" state="frozen"/>
      <selection pane="topRight" activeCell="B7" sqref="B7"/>
      <selection pane="bottomLeft" activeCell="A9" sqref="A9"/>
      <selection pane="bottomRight" activeCell="AA1351" sqref="AA1351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379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379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379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379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51" si="639">+K1337+P1337+R1337+U1337+V1337+Z1337</f>
        <v>19829420.470359985</v>
      </c>
      <c r="C1337" s="70">
        <f t="shared" ref="C1337:C1351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51" si="641">(E1337/E1284)-1</f>
        <v>0.23325152471405275</v>
      </c>
      <c r="H1337" s="73">
        <v>8380</v>
      </c>
      <c r="I1337" s="74">
        <f>'[10]Marketshare 2018'!$LN$13</f>
        <v>2245711270.96</v>
      </c>
      <c r="J1337" s="75">
        <f t="shared" ref="J1337:J1351" si="642">(I1337/I1284)-1</f>
        <v>4.7274211724493531E-2</v>
      </c>
      <c r="K1337" s="74">
        <f>'[10]Marketshare 2018'!$LN$67</f>
        <v>9353401.2003599983</v>
      </c>
      <c r="L1337" s="76">
        <f t="shared" ref="L1337:L1351" si="643">(K1337/0.09)/I1337</f>
        <v>4.6277845842387942E-2</v>
      </c>
      <c r="M1337" s="74">
        <v>379</v>
      </c>
      <c r="N1337" s="74">
        <f>'[10]Marketshare 2018'!$LN$24</f>
        <v>225285760</v>
      </c>
      <c r="O1337" s="77">
        <f t="shared" ref="O1337:O1351" si="644">(N1337/N1284)-1</f>
        <v>2.6344156770243821E-2</v>
      </c>
      <c r="P1337" s="74">
        <f>'[10]Marketshare 2018'!$LN$77</f>
        <v>4008505.9499999997</v>
      </c>
      <c r="Q1337" s="76">
        <f t="shared" ref="Q1337:Q1351" si="645">(P1337/0.09)/N1337</f>
        <v>0.19769982354854562</v>
      </c>
      <c r="R1337" s="71">
        <f>[9]Data!$W$1332</f>
        <v>948720.49</v>
      </c>
      <c r="S1337" s="78">
        <f t="shared" ref="S1337:S1351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183757614.32999998</v>
      </c>
      <c r="Y1337" s="78">
        <f t="shared" ref="Y1337:Y1351" si="647">(X1337/X1284)-1</f>
        <v>-6.9180306813830028E-2</v>
      </c>
      <c r="Z1337" s="74">
        <f>'[11]From Apr 2023'!$LN$18</f>
        <v>2055262.49</v>
      </c>
      <c r="AA1337" s="76">
        <f t="shared" ref="AA1337:AA1351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2230091177.5099998</v>
      </c>
      <c r="J1338" s="75">
        <f t="shared" si="642"/>
        <v>-3.4351318580680856E-2</v>
      </c>
      <c r="K1338" s="74">
        <f>'[10]Marketshare 2018'!$LO$67</f>
        <v>8381049.6772799995</v>
      </c>
      <c r="L1338" s="76">
        <f t="shared" si="643"/>
        <v>4.1757384241112465E-2</v>
      </c>
      <c r="M1338" s="74">
        <v>379</v>
      </c>
      <c r="N1338" s="74">
        <f>'[10]Marketshare 2018'!$LO$24</f>
        <v>216464140</v>
      </c>
      <c r="O1338" s="77">
        <f t="shared" si="644"/>
        <v>-0.10477190131008252</v>
      </c>
      <c r="P1338" s="74">
        <f>'[10]Marketshare 2018'!$LO$77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171838896.22</v>
      </c>
      <c r="Y1338" s="78">
        <f t="shared" si="647"/>
        <v>-2.6952455617126225E-2</v>
      </c>
      <c r="Z1338" s="74">
        <f>'[11]From Apr 2023'!$LO$18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2562507703.9600005</v>
      </c>
      <c r="J1339" s="75">
        <f t="shared" si="642"/>
        <v>0.10539479588419054</v>
      </c>
      <c r="K1339" s="74">
        <f>'[10]Marketshare 2018'!$LP$67</f>
        <v>8895406.6592999995</v>
      </c>
      <c r="L1339" s="76">
        <f t="shared" si="643"/>
        <v>3.8570753023399615E-2</v>
      </c>
      <c r="M1339" s="74">
        <v>379</v>
      </c>
      <c r="N1339" s="74">
        <f>'[10]Marketshare 2018'!$LP$24</f>
        <v>255302780</v>
      </c>
      <c r="O1339" s="77">
        <f t="shared" si="644"/>
        <v>0.12761516472619672</v>
      </c>
      <c r="P1339" s="74">
        <f>'[10]Marketshare 2018'!$LP$77</f>
        <v>2914205.4449999998</v>
      </c>
      <c r="Q1339" s="76">
        <f t="shared" si="645"/>
        <v>0.12683003490992148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237690785.44999999</v>
      </c>
      <c r="Y1339" s="78">
        <f t="shared" si="647"/>
        <v>0.22724734264849422</v>
      </c>
      <c r="Z1339" s="74">
        <f>'[11]From Apr 2023'!$LP$18</f>
        <v>2727437.29</v>
      </c>
      <c r="AA1339" s="76">
        <f t="shared" si="648"/>
        <v>7.6498191683125133E-2</v>
      </c>
    </row>
    <row r="1340" spans="1:27" ht="13" x14ac:dyDescent="0.3">
      <c r="A1340" s="69">
        <v>45480</v>
      </c>
      <c r="B1340" s="58">
        <f t="shared" si="639"/>
        <v>31736393.759839974</v>
      </c>
      <c r="C1340" s="70">
        <f t="shared" si="64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2018'!$LQ$13</f>
        <v>2397547932.1799998</v>
      </c>
      <c r="J1340" s="75">
        <f t="shared" si="642"/>
        <v>-1.5068346783873143E-2</v>
      </c>
      <c r="K1340" s="74">
        <f>'[10]Marketshare 2018'!$LQ$67</f>
        <v>8878030.2248399984</v>
      </c>
      <c r="L1340" s="76">
        <f t="shared" si="643"/>
        <v>4.1144028426704289E-2</v>
      </c>
      <c r="M1340" s="74">
        <v>379</v>
      </c>
      <c r="N1340" s="74">
        <f>'[10]Marketshare 2018'!$LQ$24</f>
        <v>252074250</v>
      </c>
      <c r="O1340" s="77">
        <f t="shared" si="644"/>
        <v>0.11422929746854704</v>
      </c>
      <c r="P1340" s="74">
        <f>'[10]Marketshare 2018'!$LQ$77</f>
        <v>6479685.2249999996</v>
      </c>
      <c r="Q1340" s="76">
        <f t="shared" si="645"/>
        <v>0.28561625195750856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2023'!$LQ$10</f>
        <v>227257036.52000001</v>
      </c>
      <c r="Y1340" s="78">
        <f t="shared" si="647"/>
        <v>-1.7286252297397442E-2</v>
      </c>
      <c r="Z1340" s="74">
        <f>'[11]From Apr 2023'!$LQ$18</f>
        <v>2619060.42</v>
      </c>
      <c r="AA1340" s="76">
        <f t="shared" si="648"/>
        <v>7.6831076684674524E-2</v>
      </c>
    </row>
    <row r="1341" spans="1:27" ht="13" x14ac:dyDescent="0.3">
      <c r="A1341" s="69">
        <v>45487</v>
      </c>
      <c r="B1341" s="58">
        <f t="shared" si="639"/>
        <v>21918519.563679993</v>
      </c>
      <c r="C1341" s="70">
        <f t="shared" si="64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'[10]Marketshare 2018'!$LR$13</f>
        <v>2493610209.1899996</v>
      </c>
      <c r="J1341" s="75">
        <f t="shared" si="642"/>
        <v>0.2380027199457484</v>
      </c>
      <c r="K1341" s="74">
        <f>'[10]Marketshare 2018'!$LR$67</f>
        <v>9136496.1286799982</v>
      </c>
      <c r="L1341" s="76">
        <f t="shared" si="643"/>
        <v>4.0710702610162824E-2</v>
      </c>
      <c r="M1341" s="74">
        <v>379</v>
      </c>
      <c r="N1341" s="74">
        <f>'[10]Marketshare 2018'!$LR$24</f>
        <v>214855520</v>
      </c>
      <c r="O1341" s="77">
        <f t="shared" si="644"/>
        <v>-7.2828897029603046E-2</v>
      </c>
      <c r="P1341" s="74">
        <f>'[10]Marketshare 2018'!$LR$77</f>
        <v>2077231.7249999999</v>
      </c>
      <c r="Q1341" s="76">
        <f t="shared" si="645"/>
        <v>0.10742266477491479</v>
      </c>
      <c r="R1341" s="71">
        <f>[9]Data!$W$1336</f>
        <v>1109029.18</v>
      </c>
      <c r="S1341" s="78">
        <f t="shared" si="64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2023'!$LR$10</f>
        <v>190721932.47999999</v>
      </c>
      <c r="Y1341" s="78">
        <f t="shared" si="647"/>
        <v>-0.1260649368323008</v>
      </c>
      <c r="Z1341" s="74">
        <f>'[11]From Apr 2023'!$LR$18</f>
        <v>2151537</v>
      </c>
      <c r="AA1341" s="76">
        <f t="shared" si="648"/>
        <v>7.5206767326060603E-2</v>
      </c>
    </row>
    <row r="1342" spans="1:27" ht="13" x14ac:dyDescent="0.3">
      <c r="A1342" s="69">
        <v>45494</v>
      </c>
      <c r="B1342" s="58">
        <f t="shared" si="639"/>
        <v>22292141.799300004</v>
      </c>
      <c r="C1342" s="70">
        <f t="shared" si="64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41"/>
        <v>-3.8491837224147618E-2</v>
      </c>
      <c r="H1342" s="73">
        <v>8380</v>
      </c>
      <c r="I1342" s="74">
        <f>'[10]Marketshare 2018'!$LS$13</f>
        <v>2338784402.1600003</v>
      </c>
      <c r="J1342" s="75">
        <f t="shared" si="642"/>
        <v>-6.256691472140774E-2</v>
      </c>
      <c r="K1342" s="74">
        <f>'[10]Marketshare 2018'!$LS$67</f>
        <v>9191174.3793000001</v>
      </c>
      <c r="L1342" s="76">
        <f t="shared" si="643"/>
        <v>4.3665486940858055E-2</v>
      </c>
      <c r="M1342" s="74">
        <v>379</v>
      </c>
      <c r="N1342" s="74">
        <f>'[10]Marketshare 2018'!$LS$24</f>
        <v>254833870</v>
      </c>
      <c r="O1342" s="77">
        <f t="shared" si="644"/>
        <v>2.7954404825434986E-2</v>
      </c>
      <c r="P1342" s="74">
        <f>'[10]Marketshare 2018'!$LS$77</f>
        <v>3599468.55</v>
      </c>
      <c r="Q1342" s="76">
        <f t="shared" si="645"/>
        <v>0.15694183430169623</v>
      </c>
      <c r="R1342" s="71">
        <f>[9]Data!$W$1337</f>
        <v>1069450.33</v>
      </c>
      <c r="S1342" s="78">
        <f t="shared" si="64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2023'!$LS$10</f>
        <v>185006297.71000001</v>
      </c>
      <c r="Y1342" s="78">
        <f t="shared" si="647"/>
        <v>-3.3205526785806239E-2</v>
      </c>
      <c r="Z1342" s="74">
        <f>'[11]From Apr 2023'!$LS$18</f>
        <v>2121610.0299999998</v>
      </c>
      <c r="AA1342" s="76">
        <f t="shared" si="648"/>
        <v>7.6451812947674308E-2</v>
      </c>
    </row>
    <row r="1343" spans="1:27" ht="13" x14ac:dyDescent="0.3">
      <c r="A1343" s="69">
        <v>45501</v>
      </c>
      <c r="B1343" s="58">
        <f t="shared" si="639"/>
        <v>30043961.801740002</v>
      </c>
      <c r="C1343" s="70">
        <f t="shared" si="64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41"/>
        <v>0.22985691487612336</v>
      </c>
      <c r="H1343" s="73">
        <v>8380</v>
      </c>
      <c r="I1343" s="74">
        <f>'[10]Marketshare 2018'!$LT$13</f>
        <v>2684433181.6500001</v>
      </c>
      <c r="J1343" s="75">
        <f t="shared" si="642"/>
        <v>0.14865132823239113</v>
      </c>
      <c r="K1343" s="74">
        <f>'[10]Marketshare 2018'!$LT$67</f>
        <v>10578700.18674</v>
      </c>
      <c r="L1343" s="76">
        <f t="shared" si="643"/>
        <v>4.3786194415073046E-2</v>
      </c>
      <c r="M1343" s="74">
        <v>379</v>
      </c>
      <c r="N1343" s="74">
        <f>'[10]Marketshare 2018'!$LT$24</f>
        <v>253105515</v>
      </c>
      <c r="O1343" s="77">
        <f t="shared" si="644"/>
        <v>1.7464328321147748E-2</v>
      </c>
      <c r="P1343" s="74">
        <f>'[10]Marketshare 2018'!$LT$77</f>
        <v>5229215.3250000002</v>
      </c>
      <c r="Q1343" s="76">
        <f t="shared" si="645"/>
        <v>0.22955798691308646</v>
      </c>
      <c r="R1343" s="71">
        <f>[9]Data!$W$1338</f>
        <v>1297112.2</v>
      </c>
      <c r="S1343" s="78">
        <f t="shared" si="64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2023'!$LT$10</f>
        <v>215316220.05999997</v>
      </c>
      <c r="Y1343" s="78">
        <f t="shared" si="647"/>
        <v>0.19982107928561033</v>
      </c>
      <c r="Z1343" s="74">
        <f>'[11]From Apr 2023'!$LT$18</f>
        <v>2436165.7999999998</v>
      </c>
      <c r="AA1343" s="76">
        <f t="shared" si="648"/>
        <v>7.54290843894974E-2</v>
      </c>
    </row>
    <row r="1344" spans="1:27" ht="13" x14ac:dyDescent="0.3">
      <c r="A1344" s="69">
        <v>45508</v>
      </c>
      <c r="B1344" s="58">
        <f t="shared" si="639"/>
        <v>27393823.044359993</v>
      </c>
      <c r="C1344" s="70">
        <f t="shared" si="64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41"/>
        <v>-8.1414067946362634E-3</v>
      </c>
      <c r="H1344" s="73">
        <v>8380</v>
      </c>
      <c r="I1344" s="74">
        <f>'[10]Marketshare 2018'!$LU$13</f>
        <v>2577904763.2699995</v>
      </c>
      <c r="J1344" s="75">
        <f t="shared" si="642"/>
        <v>2.6249030542934149E-2</v>
      </c>
      <c r="K1344" s="74">
        <f>'[10]Marketshare 2018'!$LU$67</f>
        <v>10823111.514360001</v>
      </c>
      <c r="L1344" s="76">
        <f t="shared" si="643"/>
        <v>4.6649044727105307E-2</v>
      </c>
      <c r="M1344" s="74">
        <v>379</v>
      </c>
      <c r="N1344" s="74">
        <f>'[10]Marketshare 2018'!$LU$24</f>
        <v>228561360</v>
      </c>
      <c r="O1344" s="77">
        <f t="shared" si="644"/>
        <v>-9.9938698062142839E-2</v>
      </c>
      <c r="P1344" s="74">
        <f>'[10]Marketshare 2018'!$LU$77</f>
        <v>4243370.3999999994</v>
      </c>
      <c r="Q1344" s="76">
        <f t="shared" si="645"/>
        <v>0.20628403681182153</v>
      </c>
      <c r="R1344" s="71">
        <f>[9]Data!$W$1339</f>
        <v>1453086.6400000001</v>
      </c>
      <c r="S1344" s="78">
        <f t="shared" si="64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2023'!$LU$10</f>
        <v>234141422.80000001</v>
      </c>
      <c r="Y1344" s="78">
        <f t="shared" si="647"/>
        <v>3.5286352248106168E-2</v>
      </c>
      <c r="Z1344" s="74">
        <f>'[11]From Apr 2023'!$LU$18</f>
        <v>2632974.63</v>
      </c>
      <c r="AA1344" s="76">
        <f t="shared" si="648"/>
        <v>7.496821361247831E-2</v>
      </c>
    </row>
    <row r="1345" spans="1:27" ht="13" x14ac:dyDescent="0.3">
      <c r="A1345" s="69">
        <v>45515</v>
      </c>
      <c r="B1345" s="58">
        <f t="shared" si="639"/>
        <v>26518126.369720023</v>
      </c>
      <c r="C1345" s="70">
        <f t="shared" si="64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41"/>
        <v>-5.1035773839525955E-2</v>
      </c>
      <c r="H1345" s="73">
        <v>8380</v>
      </c>
      <c r="I1345" s="74">
        <f>'[10]Marketshare 2018'!$LV$13</f>
        <v>2478838768.71</v>
      </c>
      <c r="J1345" s="75">
        <f t="shared" si="642"/>
        <v>-5.7617792596130535E-2</v>
      </c>
      <c r="K1345" s="74">
        <f>'[10]Marketshare 2018'!$LV$67</f>
        <v>9508484.3497199994</v>
      </c>
      <c r="L1345" s="76">
        <f t="shared" si="643"/>
        <v>4.2620692979955563E-2</v>
      </c>
      <c r="M1345" s="74">
        <v>379</v>
      </c>
      <c r="N1345" s="74">
        <f>'[10]Marketshare 2018'!$LV$24</f>
        <v>219971830</v>
      </c>
      <c r="O1345" s="77">
        <f t="shared" si="644"/>
        <v>-0.16939862215414869</v>
      </c>
      <c r="P1345" s="74">
        <f>'[10]Marketshare 2018'!$LV$77</f>
        <v>5090706.45</v>
      </c>
      <c r="Q1345" s="76">
        <f t="shared" si="645"/>
        <v>0.25713931188370803</v>
      </c>
      <c r="R1345" s="71">
        <f>[9]Data!$W$1340</f>
        <v>1188088.6300000001</v>
      </c>
      <c r="S1345" s="78">
        <f t="shared" si="64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2023'!$LV$10</f>
        <v>195351268.88</v>
      </c>
      <c r="Y1345" s="78">
        <f t="shared" si="647"/>
        <v>-0.14957543515894334</v>
      </c>
      <c r="Z1345" s="74">
        <f>'[11]From Apr 2023'!$LV$18</f>
        <v>2299953.3199999998</v>
      </c>
      <c r="AA1345" s="76">
        <f t="shared" si="648"/>
        <v>7.8489493419938175E-2</v>
      </c>
    </row>
    <row r="1346" spans="1:27" ht="13" x14ac:dyDescent="0.3">
      <c r="A1346" s="69">
        <v>45522</v>
      </c>
      <c r="B1346" s="58">
        <f t="shared" si="639"/>
        <v>23948709.143539988</v>
      </c>
      <c r="C1346" s="70">
        <f t="shared" si="64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41"/>
        <v>-0.15087965419830618</v>
      </c>
      <c r="H1346" s="73">
        <v>8380</v>
      </c>
      <c r="I1346" s="74">
        <f>'[10]Marketshare 2018'!$LW$13</f>
        <v>2341203043.3499999</v>
      </c>
      <c r="J1346" s="75">
        <f t="shared" si="642"/>
        <v>-8.517809119896802E-2</v>
      </c>
      <c r="K1346" s="74">
        <f>'[10]Marketshare 2018'!$LW$67</f>
        <v>8139491.1185400002</v>
      </c>
      <c r="L1346" s="76">
        <f t="shared" si="643"/>
        <v>3.8629195559472793E-2</v>
      </c>
      <c r="M1346" s="74">
        <v>379</v>
      </c>
      <c r="N1346" s="74">
        <f>'[10]Marketshare 2018'!$LW$24</f>
        <v>204458130</v>
      </c>
      <c r="O1346" s="77">
        <f t="shared" si="644"/>
        <v>-0.12752397501425317</v>
      </c>
      <c r="P1346" s="74">
        <f>'[10]Marketshare 2018'!$LW$77</f>
        <v>3999767.8049999997</v>
      </c>
      <c r="Q1346" s="76">
        <f t="shared" si="645"/>
        <v>0.21736413465192114</v>
      </c>
      <c r="R1346" s="71">
        <f>[9]Data!$W$1341</f>
        <v>1055860.6499999999</v>
      </c>
      <c r="S1346" s="78">
        <f t="shared" si="64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2023'!$LW$10</f>
        <v>183437061.08999997</v>
      </c>
      <c r="Y1346" s="78">
        <f t="shared" si="647"/>
        <v>-4.248800449369261E-2</v>
      </c>
      <c r="Z1346" s="74">
        <f>'[11]From Apr 2023'!$LW$18</f>
        <v>2111233.7499999995</v>
      </c>
      <c r="AA1346" s="76">
        <f t="shared" si="648"/>
        <v>7.6728724190370023E-2</v>
      </c>
    </row>
    <row r="1347" spans="1:27" ht="13" x14ac:dyDescent="0.3">
      <c r="A1347" s="69">
        <v>45529</v>
      </c>
      <c r="B1347" s="58">
        <f t="shared" si="639"/>
        <v>24758040.170400001</v>
      </c>
      <c r="C1347" s="70">
        <f t="shared" si="640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41"/>
        <v>-3.7995959932279888E-3</v>
      </c>
      <c r="H1347" s="73">
        <v>8380</v>
      </c>
      <c r="I1347" s="74">
        <f>'[10]Marketshare 2018'!$LX$13</f>
        <v>2424914826.8500004</v>
      </c>
      <c r="J1347" s="75">
        <f t="shared" si="642"/>
        <v>5.6853419600301436E-2</v>
      </c>
      <c r="K1347" s="74">
        <f>'[10]Marketshare 2018'!$LX$67</f>
        <v>9662781.8753999993</v>
      </c>
      <c r="L1347" s="76">
        <f t="shared" si="643"/>
        <v>4.4275469748959274E-2</v>
      </c>
      <c r="M1347" s="74">
        <v>379</v>
      </c>
      <c r="N1347" s="74">
        <f>'[10]Marketshare 2018'!$LX$24</f>
        <v>219043405</v>
      </c>
      <c r="O1347" s="77">
        <f t="shared" si="644"/>
        <v>6.4848893948703523E-3</v>
      </c>
      <c r="P1347" s="74">
        <f>'[10]Marketshare 2018'!$LX$77</f>
        <v>4069056.375</v>
      </c>
      <c r="Q1347" s="76">
        <f t="shared" si="645"/>
        <v>0.20640538116178389</v>
      </c>
      <c r="R1347" s="71">
        <f>[9]Data!$W$1342</f>
        <v>1255186.18</v>
      </c>
      <c r="S1347" s="78">
        <f t="shared" si="64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2023'!$LX$10</f>
        <v>196825300.78000003</v>
      </c>
      <c r="Y1347" s="78">
        <f t="shared" si="647"/>
        <v>9.0156294097381462E-2</v>
      </c>
      <c r="Z1347" s="74">
        <f>'[11]From Apr 2023'!$LX$18</f>
        <v>2231274.27</v>
      </c>
      <c r="AA1347" s="76">
        <f t="shared" si="648"/>
        <v>7.5575455701330785E-2</v>
      </c>
    </row>
    <row r="1348" spans="1:27" ht="13" x14ac:dyDescent="0.3">
      <c r="A1348" s="69">
        <v>45536</v>
      </c>
      <c r="B1348" s="58">
        <f t="shared" si="639"/>
        <v>29370078.079859991</v>
      </c>
      <c r="C1348" s="70">
        <f t="shared" si="640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41"/>
        <v>0.17961305562447194</v>
      </c>
      <c r="H1348" s="73">
        <v>8380</v>
      </c>
      <c r="I1348" s="74">
        <f>'[10]Marketshare 2018'!$LY$13</f>
        <v>2494045399.9699998</v>
      </c>
      <c r="J1348" s="75">
        <f t="shared" si="642"/>
        <v>2.3041453108533894E-2</v>
      </c>
      <c r="K1348" s="74">
        <f>'[10]Marketshare 2018'!$LY$67</f>
        <v>10069837.609860001</v>
      </c>
      <c r="L1348" s="76">
        <f t="shared" si="643"/>
        <v>4.486168718313864E-2</v>
      </c>
      <c r="M1348" s="74">
        <v>379</v>
      </c>
      <c r="N1348" s="74">
        <f>'[10]Marketshare 2018'!$LY$24</f>
        <v>229486656</v>
      </c>
      <c r="O1348" s="77">
        <f t="shared" si="644"/>
        <v>-4.9475183491468178E-2</v>
      </c>
      <c r="P1348" s="74">
        <f>'[10]Marketshare 2018'!$LY$77</f>
        <v>3768885.54</v>
      </c>
      <c r="Q1348" s="76">
        <f t="shared" si="645"/>
        <v>0.18247904575331822</v>
      </c>
      <c r="R1348" s="71">
        <f>[9]Data!$W$1343</f>
        <v>1455262.2999999998</v>
      </c>
      <c r="S1348" s="78">
        <f t="shared" si="64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2023'!$LY$10</f>
        <v>233889914.42000002</v>
      </c>
      <c r="Y1348" s="78">
        <f t="shared" si="647"/>
        <v>0.16646398943883955</v>
      </c>
      <c r="Z1348" s="74">
        <f>'[11]From Apr 2023'!$LY$18</f>
        <v>2667819.9500000002</v>
      </c>
      <c r="AA1348" s="76">
        <f t="shared" si="648"/>
        <v>7.6042040450686882E-2</v>
      </c>
    </row>
    <row r="1349" spans="1:27" ht="13" x14ac:dyDescent="0.3">
      <c r="A1349" s="69">
        <v>45543</v>
      </c>
      <c r="B1349" s="58">
        <f t="shared" si="639"/>
        <v>27739386.851500016</v>
      </c>
      <c r="C1349" s="70">
        <f t="shared" si="640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41"/>
        <v>-7.9249026490247898E-2</v>
      </c>
      <c r="H1349" s="73">
        <v>8380</v>
      </c>
      <c r="I1349" s="74">
        <f>'[10]Marketshare 2018'!$LZ$13</f>
        <v>2285311281.3099999</v>
      </c>
      <c r="J1349" s="75">
        <f t="shared" si="642"/>
        <v>-6.3608097176267586E-3</v>
      </c>
      <c r="K1349" s="74">
        <f>'[10]Marketshare 2018'!$LZ$67</f>
        <v>9164885.9715</v>
      </c>
      <c r="L1349" s="76">
        <f t="shared" si="643"/>
        <v>4.4559385490639689E-2</v>
      </c>
      <c r="M1349" s="74">
        <v>379</v>
      </c>
      <c r="N1349" s="74">
        <f>'[10]Marketshare 2018'!$LZ$24</f>
        <v>219746860</v>
      </c>
      <c r="O1349" s="77">
        <f t="shared" si="644"/>
        <v>-0.11716392441208201</v>
      </c>
      <c r="P1349" s="74">
        <f>'[10]Marketshare 2018'!$LZ$77</f>
        <v>4591301.8499999996</v>
      </c>
      <c r="Q1349" s="76">
        <f t="shared" si="645"/>
        <v>0.23215105326192148</v>
      </c>
      <c r="R1349" s="71">
        <f>[9]Data!$W$1344</f>
        <v>1090715.8599999999</v>
      </c>
      <c r="S1349" s="78">
        <f t="shared" si="646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2023'!$LZ$10</f>
        <v>220927300.42000002</v>
      </c>
      <c r="Y1349" s="78">
        <f t="shared" si="647"/>
        <v>-2.6110309280431121E-2</v>
      </c>
      <c r="Z1349" s="74">
        <f>'[11]From Apr 2023'!$LZ$18</f>
        <v>2496844.4299999997</v>
      </c>
      <c r="AA1349" s="76">
        <f t="shared" si="648"/>
        <v>7.5344375736673075E-2</v>
      </c>
    </row>
    <row r="1350" spans="1:27" ht="13" x14ac:dyDescent="0.3">
      <c r="A1350" s="69">
        <v>45550</v>
      </c>
      <c r="B1350" s="58">
        <f t="shared" si="639"/>
        <v>23520227.545899972</v>
      </c>
      <c r="C1350" s="70">
        <f t="shared" si="640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41"/>
        <v>-2.1314244111627634E-3</v>
      </c>
      <c r="H1350" s="73">
        <v>8380</v>
      </c>
      <c r="I1350" s="74">
        <f>'[10]Marketshare 2018'!$MA$13</f>
        <v>2225816829.23</v>
      </c>
      <c r="J1350" s="75">
        <f t="shared" si="642"/>
        <v>2.4118518147051571E-3</v>
      </c>
      <c r="K1350" s="74">
        <f>'[10]Marketshare 2018'!$MA$67</f>
        <v>8621360.5509000011</v>
      </c>
      <c r="L1350" s="76">
        <f t="shared" si="643"/>
        <v>4.3037186956277375E-2</v>
      </c>
      <c r="M1350" s="74">
        <v>379</v>
      </c>
      <c r="N1350" s="74">
        <f>'[10]Marketshare 2018'!$MA$24</f>
        <v>222917290</v>
      </c>
      <c r="O1350" s="77">
        <f t="shared" si="644"/>
        <v>6.5619171129228215E-2</v>
      </c>
      <c r="P1350" s="74">
        <f>'[10]Marketshare 2018'!$MA$77</f>
        <v>3885135.9749999996</v>
      </c>
      <c r="Q1350" s="76">
        <f t="shared" si="645"/>
        <v>0.19365109588403842</v>
      </c>
      <c r="R1350" s="71">
        <f>[9]Data!$W$1345</f>
        <v>1078877.2799999998</v>
      </c>
      <c r="S1350" s="78">
        <f t="shared" si="646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2023'!$MA$10</f>
        <v>192496385.89999998</v>
      </c>
      <c r="Y1350" s="78">
        <f t="shared" si="647"/>
        <v>-2.8216796836823876E-2</v>
      </c>
      <c r="Z1350" s="74">
        <f>'[11]From Apr 2023'!$MA$18</f>
        <v>2268053.15</v>
      </c>
      <c r="AA1350" s="76">
        <f t="shared" si="648"/>
        <v>7.8548769955547174E-2</v>
      </c>
    </row>
    <row r="1351" spans="1:27" ht="13" x14ac:dyDescent="0.3">
      <c r="A1351" s="69">
        <v>45557</v>
      </c>
      <c r="B1351" s="58">
        <f t="shared" si="639"/>
        <v>19708389.988699995</v>
      </c>
      <c r="C1351" s="70">
        <f t="shared" si="640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41"/>
        <v>7.7577631215883791E-3</v>
      </c>
      <c r="H1351" s="73">
        <v>8380</v>
      </c>
      <c r="I1351" s="74">
        <f>'[10]Marketshare 2018'!$MB$13</f>
        <v>2100996572.6400001</v>
      </c>
      <c r="J1351" s="75">
        <f t="shared" si="642"/>
        <v>-2.1848513134072767E-2</v>
      </c>
      <c r="K1351" s="74">
        <f>'[10]Marketshare 2018'!$MB$67</f>
        <v>7865001.3537000008</v>
      </c>
      <c r="L1351" s="76">
        <f t="shared" si="643"/>
        <v>4.1594024982245341E-2</v>
      </c>
      <c r="M1351" s="74">
        <v>379</v>
      </c>
      <c r="N1351" s="74">
        <f>'[10]Marketshare 2018'!$MB$24</f>
        <v>204822215</v>
      </c>
      <c r="O1351" s="77">
        <f t="shared" si="644"/>
        <v>-6.081976818657886E-2</v>
      </c>
      <c r="P1351" s="74">
        <f>'[10]Marketshare 2018'!$MB$77</f>
        <v>3308474.4750000001</v>
      </c>
      <c r="Q1351" s="76">
        <f t="shared" si="645"/>
        <v>0.1794767598817345</v>
      </c>
      <c r="R1351" s="71">
        <f>[9]Data!$W$1346</f>
        <v>1181886.3700000001</v>
      </c>
      <c r="S1351" s="78">
        <f t="shared" si="646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2023'!$MB$10</f>
        <v>185056476.56999999</v>
      </c>
      <c r="Y1351" s="78">
        <f t="shared" si="647"/>
        <v>3.4481731072173671E-2</v>
      </c>
      <c r="Z1351" s="74">
        <f>'[11]From Apr 2023'!$MB$18</f>
        <v>2097660.33</v>
      </c>
      <c r="AA1351" s="76">
        <f t="shared" si="648"/>
        <v>7.5568293848446974E-2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2024-10-02T09:17:11Z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