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Oct 2024/"/>
    </mc:Choice>
  </mc:AlternateContent>
  <xr:revisionPtr revIDLastSave="129" documentId="13_ncr:1_{1FAF03AF-DF68-4C10-ACFD-98AF1A4E8471}" xr6:coauthVersionLast="47" xr6:coauthVersionMax="47" xr10:uidLastSave="{963C8D91-4B27-41AB-A46B-B566CA71190D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5" i="1" l="1"/>
  <c r="X1355" i="1"/>
  <c r="P1355" i="1"/>
  <c r="N1355" i="1"/>
  <c r="K1355" i="1"/>
  <c r="I1355" i="1"/>
  <c r="Z1354" i="1"/>
  <c r="X1354" i="1"/>
  <c r="P1354" i="1"/>
  <c r="N1354" i="1"/>
  <c r="K1354" i="1"/>
  <c r="I1354" i="1"/>
  <c r="Z1353" i="1"/>
  <c r="X1353" i="1"/>
  <c r="P1353" i="1"/>
  <c r="N1353" i="1"/>
  <c r="K1353" i="1"/>
  <c r="I1353" i="1"/>
  <c r="Z1352" i="1"/>
  <c r="X1352" i="1"/>
  <c r="P1352" i="1"/>
  <c r="N1352" i="1"/>
  <c r="K1352" i="1"/>
  <c r="I1352" i="1"/>
  <c r="Z1351" i="1"/>
  <c r="X1351" i="1"/>
  <c r="P1351" i="1"/>
  <c r="N1351" i="1"/>
  <c r="K1351" i="1"/>
  <c r="I1351" i="1"/>
  <c r="Z1350" i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Q1353" i="1" l="1"/>
  <c r="AA1355" i="1"/>
  <c r="Q1350" i="1"/>
  <c r="L1335" i="1"/>
  <c r="Q1333" i="1"/>
  <c r="Q1340" i="1"/>
  <c r="AA1339" i="1"/>
  <c r="AA1353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Q1355" i="1"/>
  <c r="Q1354" i="1"/>
  <c r="B1351" i="1"/>
  <c r="Q1335" i="1"/>
  <c r="Q1334" i="1"/>
  <c r="AA1354" i="1"/>
  <c r="Q1349" i="1"/>
  <c r="B1347" i="1"/>
  <c r="AA1343" i="1"/>
  <c r="B1336" i="1"/>
  <c r="B1353" i="1"/>
  <c r="AA1340" i="1"/>
  <c r="B1333" i="1"/>
  <c r="B1354" i="1"/>
  <c r="B1343" i="1"/>
  <c r="AA1333" i="1"/>
  <c r="B1355" i="1"/>
  <c r="AA1350" i="1"/>
  <c r="Q1346" i="1"/>
  <c r="B1344" i="1"/>
  <c r="AA1341" i="1"/>
  <c r="B1340" i="1"/>
  <c r="Q1338" i="1"/>
  <c r="AA1332" i="1"/>
  <c r="B1345" i="1"/>
  <c r="Q1342" i="1"/>
  <c r="B1332" i="1"/>
  <c r="Q1352" i="1"/>
  <c r="AA1351" i="1"/>
  <c r="B1350" i="1"/>
  <c r="B1339" i="1"/>
  <c r="L1354" i="1"/>
  <c r="L1346" i="1"/>
  <c r="L1338" i="1"/>
  <c r="B1341" i="1"/>
  <c r="B1349" i="1"/>
  <c r="L1352" i="1"/>
  <c r="AA1348" i="1"/>
  <c r="Q1348" i="1"/>
  <c r="L1344" i="1"/>
  <c r="L1355" i="1"/>
  <c r="L1347" i="1"/>
  <c r="L1339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Y1355" i="1" s="1"/>
  <c r="Z1300" i="1"/>
  <c r="X1300" i="1"/>
  <c r="Y1353" i="1" s="1"/>
  <c r="P1304" i="1"/>
  <c r="N1304" i="1"/>
  <c r="K1304" i="1"/>
  <c r="I1304" i="1"/>
  <c r="P1303" i="1"/>
  <c r="N1303" i="1"/>
  <c r="K1303" i="1"/>
  <c r="I1303" i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Q1034" i="1" l="1"/>
  <c r="B1062" i="1"/>
  <c r="C1115" i="1" s="1"/>
  <c r="B1091" i="1"/>
  <c r="C1144" i="1" s="1"/>
  <c r="O890" i="1"/>
  <c r="S87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<sst xmlns="http://schemas.openxmlformats.org/spreadsheetml/2006/main" count="80" uniqueCount="39">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</sst>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2416129720.6099997</v>
          </cell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</row>
        <row r="24">
          <cell r="KR24">
            <v>227511845</v>
          </cell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</row>
        <row r="67">
          <cell r="KR67">
            <v>8977196.6883000005</v>
          </cell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</row>
        <row r="77">
          <cell r="KR77">
            <v>4683733.2</v>
          </cell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154841552</v>
          </cell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</row>
        <row r="18">
          <cell r="KR18">
            <v>1784822.7699999998</v>
          </cell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5"/>
  <sheetViews>
    <sheetView tabSelected="1" topLeftCell="A7" zoomScaleNormal="100" zoomScaleSheetLayoutView="100" workbookViewId="0">
      <pane xSplit="1" ySplit="2" topLeftCell="R1346" activePane="bottomRight" state="frozen"/>
      <selection pane="topRight" activeCell="B7" sqref="B7"/>
      <selection pane="bottomLeft" activeCell="A9" sqref="A9"/>
      <selection pane="bottomRight" activeCell="AA1355" sqref="AA135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23079079.868300002</v>
      </c>
      <c r="C1315" s="70">
        <f t="shared" si="610"/>
        <v>-0.17867487507637747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2416129720.6099997</v>
      </c>
      <c r="J1315" s="75">
        <f t="shared" si="612"/>
        <v>-2.6542915515759158E-2</v>
      </c>
      <c r="K1315" s="74">
        <f>'[10]Marketshare 2018'!$KR$67</f>
        <v>8977196.6883000005</v>
      </c>
      <c r="L1315" s="76">
        <f t="shared" si="613"/>
        <v>4.1283640120455538E-2</v>
      </c>
      <c r="M1315" s="74">
        <v>382</v>
      </c>
      <c r="N1315" s="74">
        <f>'[10]Marketshare 2018'!$KR$24</f>
        <v>227511845</v>
      </c>
      <c r="O1315" s="77">
        <f t="shared" si="614"/>
        <v>-0.12960800982148923</v>
      </c>
      <c r="P1315" s="74">
        <f>'[10]Marketshare 2018'!$KR$77</f>
        <v>4683733.2</v>
      </c>
      <c r="Q1315" s="76">
        <f t="shared" si="615"/>
        <v>0.22874184858375179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154841552</v>
      </c>
      <c r="Y1315" s="78">
        <f t="shared" si="618"/>
        <v>-0.1208640722401938</v>
      </c>
      <c r="Z1315" s="74">
        <f>'[11]From Apr 2023'!$KR$18</f>
        <v>1784822.7699999998</v>
      </c>
      <c r="AA1315" s="76">
        <f t="shared" si="617"/>
        <v>7.6845125310205264E-2</v>
      </c>
    </row>
    <row r="1316" spans="1:27" s="80" customFormat="1" ht="13" x14ac:dyDescent="0.3">
      <c r="A1316" s="69">
        <v>45312</v>
      </c>
      <c r="B1316" s="58">
        <f t="shared" si="609"/>
        <v>21772305.243920006</v>
      </c>
      <c r="C1316" s="70">
        <f t="shared" si="610"/>
        <v>-2.5836416413134056E-2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2291372568.5300007</v>
      </c>
      <c r="J1316" s="75">
        <f t="shared" ref="J1316:J1331" si="619">(I1316/I1263)-1</f>
        <v>5.5782681812813317E-2</v>
      </c>
      <c r="K1316" s="74">
        <f>'[10]Marketshare 2018'!$KS$67</f>
        <v>8569882.0339199994</v>
      </c>
      <c r="L1316" s="76">
        <f t="shared" ref="L1316:L1331" si="620">(K1316/0.09)/I1316</f>
        <v>4.1556276266800071E-2</v>
      </c>
      <c r="M1316" s="74">
        <v>382</v>
      </c>
      <c r="N1316" s="74">
        <f>'[10]Marketshare 2018'!$KS$24</f>
        <v>208359120</v>
      </c>
      <c r="O1316" s="77">
        <f t="shared" ref="O1316:O1331" si="621">(N1316/N1263)-1</f>
        <v>-2.7046725661959758E-2</v>
      </c>
      <c r="P1316" s="74">
        <f>'[10]Marketshare 2018'!$KS$77</f>
        <v>3510926.55</v>
      </c>
      <c r="Q1316" s="76">
        <f t="shared" ref="Q1316:Q1331" si="622">(P1316/0.09)/N1316</f>
        <v>0.18722624188468448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167223311.13999999</v>
      </c>
      <c r="Y1316" s="78">
        <f t="shared" ref="Y1316:Y1331" si="624">(X1316/X1263)-1</f>
        <v>-1.9083721975896695E-2</v>
      </c>
      <c r="Z1316" s="74">
        <f>'[11]From Apr 2023'!$KS$18</f>
        <v>1912396.83</v>
      </c>
      <c r="AA1316" s="76">
        <f t="shared" ref="AA1316:AA1331" si="625">(Z1316/0.15)/X1316</f>
        <v>7.6241237618636964E-2</v>
      </c>
    </row>
    <row r="1317" spans="1:27" s="80" customFormat="1" ht="13" x14ac:dyDescent="0.3">
      <c r="A1317" s="69">
        <v>45319</v>
      </c>
      <c r="B1317" s="58">
        <f t="shared" si="609"/>
        <v>28944494.745779995</v>
      </c>
      <c r="C1317" s="70">
        <f t="shared" si="610"/>
        <v>0.6282214505693553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2089961312.8599997</v>
      </c>
      <c r="J1317" s="75">
        <f t="shared" si="619"/>
        <v>-4.619572897287394E-2</v>
      </c>
      <c r="K1317" s="74">
        <f>'[10]Marketshare 2018'!$KT$67</f>
        <v>8990695.7857799996</v>
      </c>
      <c r="L1317" s="76">
        <f t="shared" si="620"/>
        <v>4.7798310536809337E-2</v>
      </c>
      <c r="M1317" s="74">
        <v>382</v>
      </c>
      <c r="N1317" s="74">
        <f>'[10]Marketshare 2018'!$KT$24</f>
        <v>211770830</v>
      </c>
      <c r="O1317" s="77">
        <f t="shared" si="621"/>
        <v>3.1192162444388716E-2</v>
      </c>
      <c r="P1317" s="74">
        <f>'[10]Marketshare 2018'!$KT$77</f>
        <v>2813255.1</v>
      </c>
      <c r="Q1317" s="76">
        <f t="shared" si="622"/>
        <v>0.14760479524021322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169200260.18000001</v>
      </c>
      <c r="Y1317" s="78">
        <f t="shared" si="624"/>
        <v>6.4364619522517375E-2</v>
      </c>
      <c r="Z1317" s="74">
        <f>'[11]From Apr 2023'!$KT$18</f>
        <v>1906766.9899999998</v>
      </c>
      <c r="AA1317" s="76">
        <f t="shared" si="625"/>
        <v>7.5128607484469478E-2</v>
      </c>
    </row>
    <row r="1318" spans="1:27" s="80" customFormat="1" ht="13" x14ac:dyDescent="0.3">
      <c r="A1318" s="69">
        <v>45326</v>
      </c>
      <c r="B1318" s="58">
        <f t="shared" si="609"/>
        <v>26917514.955119994</v>
      </c>
      <c r="C1318" s="70">
        <f t="shared" si="610"/>
        <v>7.7291097222975003E-2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2238807906.8800001</v>
      </c>
      <c r="J1318" s="75">
        <f t="shared" si="619"/>
        <v>-0.12722849914857837</v>
      </c>
      <c r="K1318" s="74">
        <f>'[10]Marketshare 2018'!$KU$67</f>
        <v>9917124.6751199979</v>
      </c>
      <c r="L1318" s="76">
        <f t="shared" si="620"/>
        <v>4.921827988429834E-2</v>
      </c>
      <c r="M1318" s="74">
        <v>382</v>
      </c>
      <c r="N1318" s="74">
        <f>'[10]Marketshare 2018'!$KU$24</f>
        <v>236326880</v>
      </c>
      <c r="O1318" s="77">
        <f t="shared" si="621"/>
        <v>-1.6770375261843995E-2</v>
      </c>
      <c r="P1318" s="74">
        <f>'[10]Marketshare 2018'!$KU$77</f>
        <v>5141637.8999999994</v>
      </c>
      <c r="Q1318" s="76">
        <f t="shared" si="622"/>
        <v>0.24173851912232749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195821783.75999999</v>
      </c>
      <c r="Y1318" s="78">
        <f t="shared" si="624"/>
        <v>-3.5378580921513247E-2</v>
      </c>
      <c r="Z1318" s="74">
        <f>'[11]From Apr 2023'!$KU$18</f>
        <v>2297313.65</v>
      </c>
      <c r="AA1318" s="76">
        <f t="shared" si="625"/>
        <v>7.8211034744244706E-2</v>
      </c>
    </row>
    <row r="1319" spans="1:27" s="80" customFormat="1" ht="13" x14ac:dyDescent="0.3">
      <c r="A1319" s="69">
        <v>45333</v>
      </c>
      <c r="B1319" s="58">
        <f t="shared" si="609"/>
        <v>24014485.697880022</v>
      </c>
      <c r="C1319" s="70">
        <f t="shared" si="610"/>
        <v>-6.3454354091650123E-2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2340197543.5</v>
      </c>
      <c r="J1319" s="75">
        <f t="shared" si="619"/>
        <v>-9.9903956924791593E-2</v>
      </c>
      <c r="K1319" s="74">
        <f>'[10]Marketshare 2018'!$KV$67</f>
        <v>8931369.3328799997</v>
      </c>
      <c r="L1319" s="76">
        <f t="shared" si="620"/>
        <v>4.2405581232933212E-2</v>
      </c>
      <c r="M1319" s="74">
        <v>382</v>
      </c>
      <c r="N1319" s="74">
        <f>'[10]Marketshare 2018'!$KV$24</f>
        <v>223411525</v>
      </c>
      <c r="O1319" s="77">
        <f t="shared" si="621"/>
        <v>-3.6526879276188695E-2</v>
      </c>
      <c r="P1319" s="74">
        <f>'[10]Marketshare 2018'!$KV$77</f>
        <v>3514038.9750000001</v>
      </c>
      <c r="Q1319" s="76">
        <f t="shared" si="622"/>
        <v>0.17476662182042757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216315134.91</v>
      </c>
      <c r="Y1319" s="78">
        <f t="shared" si="624"/>
        <v>-2.6663269593482197E-2</v>
      </c>
      <c r="Z1319" s="74">
        <f>'[11]From Apr 2023'!$KV$18</f>
        <v>2445573.9800000004</v>
      </c>
      <c r="AA1319" s="76">
        <f t="shared" si="625"/>
        <v>7.5370715692717027E-2</v>
      </c>
    </row>
    <row r="1320" spans="1:27" s="80" customFormat="1" ht="13" x14ac:dyDescent="0.3">
      <c r="A1320" s="69">
        <v>45340</v>
      </c>
      <c r="B1320" s="58">
        <f t="shared" si="609"/>
        <v>26111683.809079986</v>
      </c>
      <c r="C1320" s="70">
        <f t="shared" si="610"/>
        <v>0.11192549736964374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2148235091.73</v>
      </c>
      <c r="J1320" s="75">
        <f t="shared" si="619"/>
        <v>-7.1851974233271942E-2</v>
      </c>
      <c r="K1320" s="74">
        <f>'[10]Marketshare 2018'!$KW$67</f>
        <v>8976486.889080001</v>
      </c>
      <c r="L1320" s="76">
        <f t="shared" si="620"/>
        <v>4.642822547493123E-2</v>
      </c>
      <c r="M1320" s="74">
        <v>382</v>
      </c>
      <c r="N1320" s="74">
        <f>'[10]Marketshare 2018'!$KW$24</f>
        <v>198932750</v>
      </c>
      <c r="O1320" s="77">
        <f t="shared" si="621"/>
        <v>-0.17320921515892651</v>
      </c>
      <c r="P1320" s="74">
        <f>'[10]Marketshare 2018'!$KW$77</f>
        <v>4489790.3999999994</v>
      </c>
      <c r="Q1320" s="76">
        <f t="shared" si="622"/>
        <v>0.25077097662400982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188055788.66999999</v>
      </c>
      <c r="Y1320" s="78">
        <f t="shared" si="624"/>
        <v>-9.2444637695542342E-3</v>
      </c>
      <c r="Z1320" s="74">
        <f>'[11]From Apr 2023'!$KW$18</f>
        <v>2164274.85</v>
      </c>
      <c r="AA1320" s="76">
        <f t="shared" si="625"/>
        <v>7.6724567225734855E-2</v>
      </c>
    </row>
    <row r="1321" spans="1:27" s="80" customFormat="1" ht="13" x14ac:dyDescent="0.3">
      <c r="A1321" s="69">
        <v>45347</v>
      </c>
      <c r="B1321" s="58">
        <f t="shared" si="609"/>
        <v>23638184.002320006</v>
      </c>
      <c r="C1321" s="70">
        <f t="shared" si="610"/>
        <v>0.24616250195990208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2115040968.03</v>
      </c>
      <c r="J1321" s="75">
        <f t="shared" si="619"/>
        <v>-5.3391585330180069E-2</v>
      </c>
      <c r="K1321" s="74">
        <f>'[10]Marketshare 2018'!$KX$67</f>
        <v>7818374.3173199994</v>
      </c>
      <c r="L1321" s="76">
        <f t="shared" si="620"/>
        <v>4.1072880885571483E-2</v>
      </c>
      <c r="M1321" s="74">
        <v>382</v>
      </c>
      <c r="N1321" s="74">
        <f>'[10]Marketshare 2018'!$KX$24</f>
        <v>196269220</v>
      </c>
      <c r="O1321" s="77">
        <f t="shared" si="621"/>
        <v>-0.16055735586192432</v>
      </c>
      <c r="P1321" s="74">
        <f>'[10]Marketshare 2018'!$KX$77</f>
        <v>4193658.2249999996</v>
      </c>
      <c r="Q1321" s="76">
        <f t="shared" si="622"/>
        <v>0.2374096279589841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167422263.93000001</v>
      </c>
      <c r="Y1321" s="78">
        <f t="shared" si="624"/>
        <v>-5.3399445950065627E-2</v>
      </c>
      <c r="Z1321" s="74">
        <f>'[11]From Apr 2023'!$KX$18</f>
        <v>1931213.06</v>
      </c>
      <c r="AA1321" s="76">
        <f t="shared" si="625"/>
        <v>7.6899890319941711E-2</v>
      </c>
    </row>
    <row r="1322" spans="1:27" s="80" customFormat="1" ht="13" x14ac:dyDescent="0.3">
      <c r="A1322" s="69">
        <v>45354</v>
      </c>
      <c r="B1322" s="58">
        <f t="shared" si="609"/>
        <v>22537760.136480004</v>
      </c>
      <c r="C1322" s="70">
        <f t="shared" si="610"/>
        <v>-6.2651776242363288E-2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2393673996.9200001</v>
      </c>
      <c r="J1322" s="75">
        <f t="shared" si="619"/>
        <v>-5.8797289783201312E-2</v>
      </c>
      <c r="K1322" s="74">
        <f>'[10]Marketshare 2018'!$KY$67</f>
        <v>8860543.8364799991</v>
      </c>
      <c r="L1322" s="76">
        <f t="shared" si="620"/>
        <v>4.1129446699374558E-2</v>
      </c>
      <c r="M1322" s="74">
        <v>382</v>
      </c>
      <c r="N1322" s="74">
        <f>'[10]Marketshare 2018'!$KY$24</f>
        <v>199765665</v>
      </c>
      <c r="O1322" s="77">
        <f t="shared" si="621"/>
        <v>-0.24683457802932185</v>
      </c>
      <c r="P1322" s="74">
        <f>'[10]Marketshare 2018'!$KY$77</f>
        <v>4529961</v>
      </c>
      <c r="Q1322" s="76">
        <f t="shared" si="622"/>
        <v>0.25195971489895425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184954843.77000001</v>
      </c>
      <c r="Y1322" s="78">
        <f t="shared" si="624"/>
        <v>-1.8587988020787427E-2</v>
      </c>
      <c r="Z1322" s="74">
        <f>'[11]From Apr 2023'!$KY$18</f>
        <v>2137710.5500000003</v>
      </c>
      <c r="AA1322" s="76">
        <f t="shared" si="625"/>
        <v>7.70534222093094E-2</v>
      </c>
    </row>
    <row r="1323" spans="1:27" s="80" customFormat="1" ht="13" x14ac:dyDescent="0.3">
      <c r="A1323" s="69">
        <v>45361</v>
      </c>
      <c r="B1323" s="58">
        <f t="shared" si="609"/>
        <v>25128154.498100001</v>
      </c>
      <c r="C1323" s="70">
        <f t="shared" si="610"/>
        <v>-0.21238738110427213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2488245375.27</v>
      </c>
      <c r="J1323" s="75">
        <f t="shared" si="619"/>
        <v>-2.7772110925072924E-2</v>
      </c>
      <c r="K1323" s="74">
        <f>'[10]Marketshare 2018'!$KZ$67</f>
        <v>9900325.0880999994</v>
      </c>
      <c r="L1323" s="76">
        <f t="shared" si="620"/>
        <v>4.420931037722254E-2</v>
      </c>
      <c r="M1323" s="74">
        <v>382</v>
      </c>
      <c r="N1323" s="74">
        <f>'[10]Marketshare 2018'!$KZ$24</f>
        <v>228445055</v>
      </c>
      <c r="O1323" s="77">
        <f t="shared" si="621"/>
        <v>-0.22504539578461702</v>
      </c>
      <c r="P1323" s="74">
        <f>'[10]Marketshare 2018'!$KZ$77</f>
        <v>4597811.0999999996</v>
      </c>
      <c r="Q1323" s="76">
        <f t="shared" si="622"/>
        <v>0.22362834686879082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228412723.51999998</v>
      </c>
      <c r="Y1323" s="78">
        <f t="shared" si="624"/>
        <v>-1.8734403079989526E-2</v>
      </c>
      <c r="Z1323" s="74">
        <f>'[11]From Apr 2023'!$KZ$18</f>
        <v>2591453.13</v>
      </c>
      <c r="AA1323" s="76">
        <f t="shared" si="625"/>
        <v>7.5636566710292161E-2</v>
      </c>
    </row>
    <row r="1324" spans="1:27" s="80" customFormat="1" ht="13" x14ac:dyDescent="0.3">
      <c r="A1324" s="69">
        <v>45368</v>
      </c>
      <c r="B1324" s="58">
        <f t="shared" si="609"/>
        <v>21600201.364279997</v>
      </c>
      <c r="C1324" s="70">
        <f t="shared" si="610"/>
        <v>-3.8559356229657005E-2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2335965121.7399998</v>
      </c>
      <c r="J1324" s="75">
        <f t="shared" si="619"/>
        <v>2.1233810445613788E-2</v>
      </c>
      <c r="K1324" s="74">
        <f>'[10]Marketshare 2018'!$LA$67</f>
        <v>8583692.2192799989</v>
      </c>
      <c r="L1324" s="76">
        <f t="shared" si="620"/>
        <v>4.0828673812115017E-2</v>
      </c>
      <c r="M1324" s="74">
        <v>382</v>
      </c>
      <c r="N1324" s="74">
        <f>'[10]Marketshare 2018'!$LA$24</f>
        <v>195882000</v>
      </c>
      <c r="O1324" s="77">
        <f t="shared" si="621"/>
        <v>-0.20259881416891068</v>
      </c>
      <c r="P1324" s="74">
        <f>'[10]Marketshare 2018'!$LA$77</f>
        <v>2920602.7349999999</v>
      </c>
      <c r="Q1324" s="76">
        <f t="shared" si="622"/>
        <v>0.1656667866368528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197800286.22000003</v>
      </c>
      <c r="Y1324" s="78">
        <f t="shared" si="624"/>
        <v>2.8071644992422096E-2</v>
      </c>
      <c r="Z1324" s="74">
        <f>'[11]From Apr 2023'!$LA$18</f>
        <v>2218808.2999999998</v>
      </c>
      <c r="AA1324" s="76">
        <f t="shared" si="625"/>
        <v>7.4782780227532722E-2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23114865.356439985</v>
      </c>
      <c r="C1325" s="70">
        <f t="shared" ref="C1325:C1331" si="627">(B1325/B1272)-1</f>
        <v>5.8913403984804269E-2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2121941072.3200002</v>
      </c>
      <c r="J1325" s="75">
        <f t="shared" si="619"/>
        <v>2.5839304141226149E-2</v>
      </c>
      <c r="K1325" s="74">
        <f>'[10]Marketshare 2018'!$LB$67</f>
        <v>8614308.8714400008</v>
      </c>
      <c r="L1325" s="76">
        <f t="shared" si="620"/>
        <v>4.5107069307703071E-2</v>
      </c>
      <c r="M1325" s="74">
        <v>382</v>
      </c>
      <c r="N1325" s="74">
        <f>'[10]Marketshare 2018'!$LB$24</f>
        <v>177203045</v>
      </c>
      <c r="O1325" s="77">
        <f t="shared" si="621"/>
        <v>-0.22014863218753045</v>
      </c>
      <c r="P1325" s="74">
        <f>'[10]Marketshare 2018'!$LB$77</f>
        <v>3765182.625</v>
      </c>
      <c r="Q1325" s="76">
        <f t="shared" si="622"/>
        <v>0.23608715358136198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173190666.32999998</v>
      </c>
      <c r="Y1325" s="78">
        <f t="shared" si="624"/>
        <v>-3.2409281127832035E-2</v>
      </c>
      <c r="Z1325" s="74">
        <f>'[11]From Apr 2023'!$LB$18</f>
        <v>2042530.9900000002</v>
      </c>
      <c r="AA1325" s="76">
        <f t="shared" si="625"/>
        <v>7.8623597652317384E-2</v>
      </c>
    </row>
    <row r="1326" spans="1:27" s="80" customFormat="1" ht="13" x14ac:dyDescent="0.3">
      <c r="A1326" s="69">
        <v>45382</v>
      </c>
      <c r="B1326" s="58">
        <f t="shared" si="626"/>
        <v>25955474.410240009</v>
      </c>
      <c r="C1326" s="70">
        <f t="shared" si="627"/>
        <v>1.7584848454841095E-2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2351370966.1800003</v>
      </c>
      <c r="J1326" s="75">
        <f t="shared" si="619"/>
        <v>-4.0053552989641972E-2</v>
      </c>
      <c r="K1326" s="74">
        <f>'[10]Marketshare 2018'!$LC$67</f>
        <v>9975126.00024</v>
      </c>
      <c r="L1326" s="76">
        <f t="shared" si="620"/>
        <v>4.7136217521670069E-2</v>
      </c>
      <c r="M1326" s="74">
        <v>379</v>
      </c>
      <c r="N1326" s="74">
        <f>'[10]Marketshare 2018'!$LC$24</f>
        <v>185867565</v>
      </c>
      <c r="O1326" s="77">
        <f t="shared" si="621"/>
        <v>-0.10144613617018439</v>
      </c>
      <c r="P1326" s="74">
        <f>'[10]Marketshare 2018'!$LC$77</f>
        <v>3867535.8</v>
      </c>
      <c r="Q1326" s="76">
        <f t="shared" si="622"/>
        <v>0.23120020967617455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180730756.64999998</v>
      </c>
      <c r="Y1326" s="78">
        <f t="shared" si="624"/>
        <v>-3.1306671811389908E-2</v>
      </c>
      <c r="Z1326" s="74">
        <f>'[11]From Apr 2023'!$LC$18</f>
        <v>2019522.92</v>
      </c>
      <c r="AA1326" s="76">
        <f t="shared" si="625"/>
        <v>7.4494714584781407E-2</v>
      </c>
    </row>
    <row r="1327" spans="1:27" s="80" customFormat="1" ht="13" x14ac:dyDescent="0.3">
      <c r="A1327" s="69">
        <v>45389</v>
      </c>
      <c r="B1327" s="58">
        <f t="shared" si="626"/>
        <v>30201633.303859986</v>
      </c>
      <c r="C1327" s="70">
        <f t="shared" si="627"/>
        <v>0.10830834168767201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2585234494.8700004</v>
      </c>
      <c r="J1327" s="75">
        <f t="shared" si="619"/>
        <v>8.6902195254812797E-2</v>
      </c>
      <c r="K1327" s="74">
        <f>'[10]Marketshare 2018'!$LD$67</f>
        <v>12324101.953859998</v>
      </c>
      <c r="L1327" s="76">
        <f t="shared" si="620"/>
        <v>5.2967909265378185E-2</v>
      </c>
      <c r="M1327" s="74">
        <v>379</v>
      </c>
      <c r="N1327" s="74">
        <f>'[10]Marketshare 2018'!$LD$24</f>
        <v>226952405</v>
      </c>
      <c r="O1327" s="77">
        <f t="shared" si="621"/>
        <v>5.1014995572076005E-2</v>
      </c>
      <c r="P1327" s="74">
        <f>'[10]Marketshare 2018'!$LD$77</f>
        <v>4113327.5999999996</v>
      </c>
      <c r="Q1327" s="76">
        <f t="shared" si="622"/>
        <v>0.20137984437750286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223390776.82999998</v>
      </c>
      <c r="Y1327" s="78">
        <f t="shared" si="624"/>
        <v>-1.9976698270676496E-2</v>
      </c>
      <c r="Z1327" s="74">
        <f>'[11]From Apr 2023'!$LD$18</f>
        <v>2604748.0999999996</v>
      </c>
      <c r="AA1327" s="76">
        <f t="shared" si="625"/>
        <v>7.7733680771198799E-2</v>
      </c>
    </row>
    <row r="1328" spans="1:27" s="80" customFormat="1" ht="13" x14ac:dyDescent="0.3">
      <c r="A1328" s="69">
        <v>45396</v>
      </c>
      <c r="B1328" s="58">
        <f t="shared" si="626"/>
        <v>24629630.017679989</v>
      </c>
      <c r="C1328" s="70">
        <f t="shared" si="627"/>
        <v>-0.1672084459305706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2221675939.4099998</v>
      </c>
      <c r="J1328" s="75">
        <f t="shared" si="619"/>
        <v>-4.6559890833018813E-2</v>
      </c>
      <c r="K1328" s="74">
        <f>'[10]Marketshare 2018'!$LE$67</f>
        <v>9375754.6576799992</v>
      </c>
      <c r="L1328" s="76">
        <f t="shared" si="620"/>
        <v>4.6890300202677294E-2</v>
      </c>
      <c r="M1328" s="74">
        <v>379</v>
      </c>
      <c r="N1328" s="74">
        <f>'[10]Marketshare 2018'!$LE$24</f>
        <v>214086512</v>
      </c>
      <c r="O1328" s="77">
        <f t="shared" si="621"/>
        <v>-6.1771381615095544E-2</v>
      </c>
      <c r="P1328" s="74">
        <f>'[10]Marketshare 2018'!$LE$77</f>
        <v>3586790.4299999997</v>
      </c>
      <c r="Q1328" s="76">
        <f t="shared" si="622"/>
        <v>0.18615477746678408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201036531.06999999</v>
      </c>
      <c r="Y1328" s="78">
        <f t="shared" si="624"/>
        <v>1.7860300001406815E-2</v>
      </c>
      <c r="Z1328" s="74">
        <f>'[11]From Apr 2023'!$LE$18</f>
        <v>2283339.08</v>
      </c>
      <c r="AA1328" s="76">
        <f t="shared" si="625"/>
        <v>7.5718877819439756E-2</v>
      </c>
    </row>
    <row r="1329" spans="1:27" s="80" customFormat="1" ht="13" x14ac:dyDescent="0.3">
      <c r="A1329" s="69">
        <v>45403</v>
      </c>
      <c r="B1329" s="58">
        <f t="shared" si="626"/>
        <v>23088002.74890003</v>
      </c>
      <c r="C1329" s="70">
        <f t="shared" si="627"/>
        <v>-0.11592910885631713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2120806709.48</v>
      </c>
      <c r="J1329" s="75">
        <f t="shared" si="619"/>
        <v>-5.5025152658606524E-2</v>
      </c>
      <c r="K1329" s="74">
        <f>'[10]Marketshare 2018'!$LF$67</f>
        <v>8389364.868900001</v>
      </c>
      <c r="L1329" s="76">
        <f t="shared" si="620"/>
        <v>4.3952692526541187E-2</v>
      </c>
      <c r="M1329" s="74">
        <v>379</v>
      </c>
      <c r="N1329" s="74">
        <f>'[10]Marketshare 2018'!$LF$24</f>
        <v>203643735</v>
      </c>
      <c r="O1329" s="77">
        <f t="shared" si="621"/>
        <v>-1.6478749890337485E-2</v>
      </c>
      <c r="P1329" s="74">
        <f>'[10]Marketshare 2018'!$LF$77</f>
        <v>4175021.25</v>
      </c>
      <c r="Q1329" s="76">
        <f t="shared" si="622"/>
        <v>0.22779549294752427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177837235.31999999</v>
      </c>
      <c r="Y1329" s="78">
        <f t="shared" si="624"/>
        <v>2.8961243099098866E-2</v>
      </c>
      <c r="Z1329" s="74">
        <f>'[11]From Apr 2023'!$LF$18</f>
        <v>1997812.3099999998</v>
      </c>
      <c r="AA1329" s="76">
        <f t="shared" si="625"/>
        <v>7.4892913789216309E-2</v>
      </c>
    </row>
    <row r="1330" spans="1:27" s="80" customFormat="1" ht="13" x14ac:dyDescent="0.3">
      <c r="A1330" s="69">
        <v>45410</v>
      </c>
      <c r="B1330" s="58">
        <f t="shared" si="626"/>
        <v>24811139.660399996</v>
      </c>
      <c r="C1330" s="70">
        <f t="shared" si="627"/>
        <v>0.17893567632920937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2204934714.8999996</v>
      </c>
      <c r="J1330" s="75">
        <f t="shared" si="619"/>
        <v>0.1331029705473763</v>
      </c>
      <c r="K1330" s="74">
        <f>'[10]Marketshare 2018'!$LG$67</f>
        <v>8969947.9704000019</v>
      </c>
      <c r="L1330" s="76">
        <f t="shared" si="620"/>
        <v>4.520137847460947E-2</v>
      </c>
      <c r="M1330" s="74">
        <v>379</v>
      </c>
      <c r="N1330" s="74">
        <f>'[10]Marketshare 2018'!$LG$24</f>
        <v>219784855</v>
      </c>
      <c r="O1330" s="77">
        <f t="shared" si="621"/>
        <v>5.9729158824930018E-2</v>
      </c>
      <c r="P1330" s="74">
        <f>'[10]Marketshare 2018'!$LG$77</f>
        <v>5118173.55</v>
      </c>
      <c r="Q1330" s="76">
        <f t="shared" si="622"/>
        <v>0.25874665021846022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178395003.12</v>
      </c>
      <c r="Y1330" s="78">
        <f t="shared" si="624"/>
        <v>5.1730122338560447E-2</v>
      </c>
      <c r="Z1330" s="74">
        <f>'[11]From Apr 2023'!$LG$18</f>
        <v>2043313.4500000002</v>
      </c>
      <c r="AA1330" s="76">
        <f t="shared" si="625"/>
        <v>7.6359143633095886E-2</v>
      </c>
    </row>
    <row r="1331" spans="1:27" s="80" customFormat="1" ht="13" x14ac:dyDescent="0.3">
      <c r="A1331" s="69">
        <v>45417</v>
      </c>
      <c r="B1331" s="58">
        <f t="shared" si="626"/>
        <v>24342666.764560014</v>
      </c>
      <c r="C1331" s="70">
        <f t="shared" si="627"/>
        <v>-0.15128377165965834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2331560828.8800001</v>
      </c>
      <c r="J1331" s="75">
        <f t="shared" si="619"/>
        <v>-0.1576821823088842</v>
      </c>
      <c r="K1331" s="74">
        <f>'[10]Marketshare 2018'!$LH$67</f>
        <v>9926397.3945599999</v>
      </c>
      <c r="L1331" s="76">
        <f t="shared" si="620"/>
        <v>4.7304493632697127E-2</v>
      </c>
      <c r="M1331" s="74">
        <v>379</v>
      </c>
      <c r="N1331" s="74">
        <f>'[10]Marketshare 2018'!$LH$24</f>
        <v>233175610</v>
      </c>
      <c r="O1331" s="77">
        <f t="shared" si="621"/>
        <v>8.8174764845661002E-3</v>
      </c>
      <c r="P1331" s="74">
        <f>'[10]Marketshare 2018'!$LH$77</f>
        <v>2969612.55</v>
      </c>
      <c r="Q1331" s="76">
        <f t="shared" si="622"/>
        <v>0.14150577326676661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206290620</v>
      </c>
      <c r="Y1331" s="78">
        <f t="shared" si="624"/>
        <v>-0.11211340353227917</v>
      </c>
      <c r="Z1331" s="74">
        <f>'[11]From Apr 2023'!$LH$18</f>
        <v>2358246.6800000002</v>
      </c>
      <c r="AA1331" s="76">
        <f t="shared" si="625"/>
        <v>7.6211145874365671E-2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26919187.710379977</v>
      </c>
      <c r="C1332" s="70">
        <f t="shared" ref="C1332:C1336" si="630">(B1332/B1279)-1</f>
        <v>9.9037343173139503E-2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2467007859.2299995</v>
      </c>
      <c r="J1332" s="75">
        <f t="shared" ref="J1332:J1336" si="632">(I1332/I1279)-1</f>
        <v>6.4841855813763338E-2</v>
      </c>
      <c r="K1332" s="74">
        <f>'[10]Marketshare 2018'!$LI$67</f>
        <v>9735854.2003799994</v>
      </c>
      <c r="L1332" s="76">
        <f t="shared" ref="L1332:L1336" si="633">(K1332/0.09)/I1332</f>
        <v>4.3849133831200621E-2</v>
      </c>
      <c r="M1332" s="74">
        <v>379</v>
      </c>
      <c r="N1332" s="74">
        <f>'[10]Marketshare 2018'!$LI$24</f>
        <v>254947945</v>
      </c>
      <c r="O1332" s="77">
        <f t="shared" ref="O1332:O1336" si="634">(N1332/N1279)-1</f>
        <v>0.27570134867663243</v>
      </c>
      <c r="P1332" s="74">
        <f>'[10]Marketshare 2018'!$LI$77</f>
        <v>4655691</v>
      </c>
      <c r="Q1332" s="76">
        <f t="shared" ref="Q1332:Q1336" si="635">(P1332/0.09)/N1332</f>
        <v>0.2029037731604387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228841043.29000002</v>
      </c>
      <c r="Y1332" s="78">
        <f t="shared" ref="Y1332:Y1336" si="637">(X1332/X1279)-1</f>
        <v>8.7512593610131084E-2</v>
      </c>
      <c r="Z1332" s="74">
        <f>'[11]From Apr 2023'!$LI$18</f>
        <v>2773706.6799999997</v>
      </c>
      <c r="AA1332" s="76">
        <f t="shared" ref="AA1332:AA1336" si="638">(Z1332/0.15)/X1332</f>
        <v>8.080446409796066E-2</v>
      </c>
    </row>
    <row r="1333" spans="1:27" ht="13" x14ac:dyDescent="0.3">
      <c r="A1333" s="69">
        <v>45431</v>
      </c>
      <c r="B1333" s="58">
        <f t="shared" si="629"/>
        <v>20642698.853420001</v>
      </c>
      <c r="C1333" s="70">
        <f t="shared" si="630"/>
        <v>-4.4984652142152526E-2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2203095053.0900002</v>
      </c>
      <c r="J1333" s="75">
        <f t="shared" si="632"/>
        <v>3.9762788127215343E-2</v>
      </c>
      <c r="K1333" s="74">
        <f>'[10]Marketshare 2018'!$LJ$67</f>
        <v>8968596.4834199995</v>
      </c>
      <c r="L1333" s="76">
        <f t="shared" si="633"/>
        <v>4.5232307111866175E-2</v>
      </c>
      <c r="M1333" s="74">
        <v>379</v>
      </c>
      <c r="N1333" s="74">
        <f>'[10]Marketshare 2018'!$LJ$24</f>
        <v>232341540</v>
      </c>
      <c r="O1333" s="77">
        <f t="shared" si="634"/>
        <v>0.12321745280973406</v>
      </c>
      <c r="P1333" s="74">
        <f>'[10]Marketshare 2018'!$LJ$77</f>
        <v>3785972.4</v>
      </c>
      <c r="Q1333" s="76">
        <f t="shared" si="635"/>
        <v>0.18105397769163448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185659144.39999998</v>
      </c>
      <c r="Y1333" s="78">
        <f t="shared" si="637"/>
        <v>2.3786949922208755E-2</v>
      </c>
      <c r="Z1333" s="74">
        <f>'[11]From Apr 2023'!$LJ$18</f>
        <v>2243623.06</v>
      </c>
      <c r="AA1333" s="76">
        <f t="shared" si="638"/>
        <v>8.0564235685805896E-2</v>
      </c>
    </row>
    <row r="1334" spans="1:27" ht="13" x14ac:dyDescent="0.3">
      <c r="A1334" s="69">
        <v>45438</v>
      </c>
      <c r="B1334" s="58">
        <f t="shared" si="629"/>
        <v>24951960.453340001</v>
      </c>
      <c r="C1334" s="70">
        <f t="shared" si="630"/>
        <v>3.2516380958178104E-2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2069621237.7700002</v>
      </c>
      <c r="J1334" s="75">
        <f t="shared" si="632"/>
        <v>-2.5528794090560858E-2</v>
      </c>
      <c r="K1334" s="74">
        <f>'[10]Marketshare 2018'!$LK$67</f>
        <v>8329083.2933399994</v>
      </c>
      <c r="L1334" s="76">
        <f t="shared" si="633"/>
        <v>4.4716090189389858E-2</v>
      </c>
      <c r="M1334" s="74">
        <v>379</v>
      </c>
      <c r="N1334" s="74">
        <f>'[10]Marketshare 2018'!$LK$24</f>
        <v>243304535</v>
      </c>
      <c r="O1334" s="77">
        <f t="shared" si="634"/>
        <v>0.20532977180629675</v>
      </c>
      <c r="P1334" s="74">
        <f>'[10]Marketshare 2018'!$LK$77</f>
        <v>5744436.2999999998</v>
      </c>
      <c r="Q1334" s="76">
        <f t="shared" si="635"/>
        <v>0.26233407445529117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174283166.38</v>
      </c>
      <c r="Y1334" s="78">
        <f t="shared" si="637"/>
        <v>-2.0846342540282725E-2</v>
      </c>
      <c r="Z1334" s="74">
        <f>'[11]From Apr 2023'!$LK$18</f>
        <v>2005302.57</v>
      </c>
      <c r="AA1334" s="76">
        <f t="shared" si="638"/>
        <v>7.6706684171961054E-2</v>
      </c>
    </row>
    <row r="1335" spans="1:27" ht="13" x14ac:dyDescent="0.3">
      <c r="A1335" s="69">
        <v>45445</v>
      </c>
      <c r="B1335" s="58">
        <f t="shared" si="629"/>
        <v>26168546.85412002</v>
      </c>
      <c r="C1335" s="70">
        <f t="shared" si="630"/>
        <v>-4.3825726294257739E-2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2268962936.1500001</v>
      </c>
      <c r="J1335" s="75">
        <f t="shared" si="632"/>
        <v>-7.5528058708036583E-2</v>
      </c>
      <c r="K1335" s="74">
        <f>'[10]Marketshare 2018'!$LL$67</f>
        <v>9040406.4691199977</v>
      </c>
      <c r="L1335" s="76">
        <f t="shared" si="633"/>
        <v>4.4270868936467873E-2</v>
      </c>
      <c r="M1335" s="74">
        <v>379</v>
      </c>
      <c r="N1335" s="74">
        <f>'[10]Marketshare 2018'!$LL$24</f>
        <v>229646785</v>
      </c>
      <c r="O1335" s="77">
        <f t="shared" si="634"/>
        <v>3.5408280298255823E-2</v>
      </c>
      <c r="P1335" s="74">
        <f>'[10]Marketshare 2018'!$LL$77</f>
        <v>4759337.0249999994</v>
      </c>
      <c r="Q1335" s="76">
        <f t="shared" si="635"/>
        <v>0.23027329775158834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191134165.82000002</v>
      </c>
      <c r="Y1335" s="78">
        <f t="shared" si="637"/>
        <v>-6.9130709667899137E-2</v>
      </c>
      <c r="Z1335" s="74">
        <f>'[11]From Apr 2023'!$LL$18</f>
        <v>2247739.98</v>
      </c>
      <c r="AA1335" s="76">
        <f t="shared" si="638"/>
        <v>7.840007638462719E-2</v>
      </c>
    </row>
    <row r="1336" spans="1:27" ht="13" x14ac:dyDescent="0.3">
      <c r="A1336" s="69">
        <v>45452</v>
      </c>
      <c r="B1336" s="58">
        <f t="shared" si="629"/>
        <v>24255043.169700012</v>
      </c>
      <c r="C1336" s="70">
        <f t="shared" si="630"/>
        <v>-3.1858428671486472E-2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2376003504.5899997</v>
      </c>
      <c r="J1336" s="75">
        <f t="shared" si="632"/>
        <v>-2.3071754632318919E-3</v>
      </c>
      <c r="K1336" s="74">
        <f>'[10]Marketshare 2018'!$LM$67</f>
        <v>9403178.6997000016</v>
      </c>
      <c r="L1336" s="76">
        <f t="shared" si="633"/>
        <v>4.3972899504636433E-2</v>
      </c>
      <c r="M1336" s="74">
        <v>379</v>
      </c>
      <c r="N1336" s="74">
        <f>'[10]Marketshare 2018'!$LM$24</f>
        <v>224075260</v>
      </c>
      <c r="O1336" s="77">
        <f t="shared" si="634"/>
        <v>-6.4220226780634992E-2</v>
      </c>
      <c r="P1336" s="74">
        <f>'[10]Marketshare 2018'!$LM$77</f>
        <v>4784230.3499999996</v>
      </c>
      <c r="Q1336" s="76">
        <f t="shared" si="635"/>
        <v>0.23723330723793426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226778460.25</v>
      </c>
      <c r="Y1336" s="78">
        <f t="shared" si="637"/>
        <v>5.4270520214676932E-2</v>
      </c>
      <c r="Z1336" s="74">
        <f>'[11]From Apr 2023'!$LM$18</f>
        <v>2587089.77</v>
      </c>
      <c r="AA1336" s="76">
        <f t="shared" si="638"/>
        <v>7.6053365537097267E-2</v>
      </c>
    </row>
    <row r="1337" spans="1:27" ht="13" x14ac:dyDescent="0.3">
      <c r="A1337" s="69">
        <v>45459</v>
      </c>
      <c r="B1337" s="58">
        <f t="shared" ref="B1337:B1355" si="639">+K1337+P1337+R1337+U1337+V1337+Z1337</f>
        <v>19665497.468579993</v>
      </c>
      <c r="C1337" s="70">
        <f t="shared" ref="C1337:C1355" si="640">(B1337/B1284)-1</f>
        <v>-8.7939392594606924E-2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5" si="641">(E1337/E1284)-1</f>
        <v>0.23325152471405275</v>
      </c>
      <c r="H1337" s="73">
        <v>8380</v>
      </c>
      <c r="I1337" s="74">
        <f>'[10]Marketshare 2018'!$LN$13</f>
        <v>2243238360.75</v>
      </c>
      <c r="J1337" s="75">
        <f t="shared" ref="J1337:J1355" si="642">(I1337/I1284)-1</f>
        <v>4.612098462698877E-2</v>
      </c>
      <c r="K1337" s="74">
        <f>'[10]Marketshare 2018'!$LN$67</f>
        <v>8783792.1235799994</v>
      </c>
      <c r="L1337" s="76">
        <f t="shared" ref="L1337:L1355" si="643">(K1337/0.09)/I1337</f>
        <v>4.3507498788211418E-2</v>
      </c>
      <c r="M1337" s="74">
        <v>379</v>
      </c>
      <c r="N1337" s="74">
        <f>'[10]Marketshare 2018'!$LN$24</f>
        <v>221950990</v>
      </c>
      <c r="O1337" s="77">
        <f t="shared" ref="O1337:O1355" si="644">(N1337/N1284)-1</f>
        <v>1.1151799722587175E-2</v>
      </c>
      <c r="P1337" s="74">
        <f>'[10]Marketshare 2018'!$LN$77</f>
        <v>4041906.5249999999</v>
      </c>
      <c r="Q1337" s="76">
        <f t="shared" ref="Q1337:Q1355" si="645">(P1337/0.09)/N1337</f>
        <v>0.20234229412538327</v>
      </c>
      <c r="R1337" s="71">
        <f>[9]Data!$W$1332</f>
        <v>948720.49</v>
      </c>
      <c r="S1337" s="78">
        <f t="shared" ref="S1337:S1355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208859974.81999999</v>
      </c>
      <c r="Y1337" s="78">
        <f t="shared" ref="Y1337:Y1355" si="647">(X1337/X1284)-1</f>
        <v>5.7975085221186218E-2</v>
      </c>
      <c r="Z1337" s="74">
        <f>'[11]From Apr 2023'!$LN$18</f>
        <v>2427547.9900000002</v>
      </c>
      <c r="AA1337" s="76">
        <f t="shared" ref="AA1337:AA1355" si="648">(Z1337/0.15)/X1337</f>
        <v>7.7485661293477073E-2</v>
      </c>
    </row>
    <row r="1338" spans="1:27" ht="13" x14ac:dyDescent="0.3">
      <c r="A1338" s="69">
        <v>45466</v>
      </c>
      <c r="B1338" s="58">
        <f t="shared" si="639"/>
        <v>24908801.85036001</v>
      </c>
      <c r="C1338" s="70">
        <f t="shared" si="640"/>
        <v>4.8789125967036995E-2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2245711270.96</v>
      </c>
      <c r="J1338" s="75">
        <f t="shared" si="642"/>
        <v>-2.7587683624517023E-2</v>
      </c>
      <c r="K1338" s="74">
        <f>'[10]Marketshare 2018'!$LO$67</f>
        <v>9353401.2003599983</v>
      </c>
      <c r="L1338" s="76">
        <f t="shared" si="643"/>
        <v>4.6277845842387942E-2</v>
      </c>
      <c r="M1338" s="74">
        <v>379</v>
      </c>
      <c r="N1338" s="74">
        <f>'[10]Marketshare 2018'!$LO$24</f>
        <v>225285760</v>
      </c>
      <c r="O1338" s="77">
        <f t="shared" si="644"/>
        <v>-6.8288435272867543E-2</v>
      </c>
      <c r="P1338" s="74">
        <f>'[10]Marketshare 2018'!$LO$77</f>
        <v>4008505.9499999997</v>
      </c>
      <c r="Q1338" s="76">
        <f t="shared" si="645"/>
        <v>0.19769982354854562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183757614.32999998</v>
      </c>
      <c r="Y1338" s="78">
        <f t="shared" si="647"/>
        <v>4.0537965028262901E-2</v>
      </c>
      <c r="Z1338" s="74">
        <f>'[11]From Apr 2023'!$LO$18</f>
        <v>2055262.49</v>
      </c>
      <c r="AA1338" s="76">
        <f t="shared" si="648"/>
        <v>7.4564256742728111E-2</v>
      </c>
    </row>
    <row r="1339" spans="1:27" ht="13" x14ac:dyDescent="0.3">
      <c r="A1339" s="69">
        <v>45473</v>
      </c>
      <c r="B1339" s="58">
        <f t="shared" si="639"/>
        <v>25827100.182279997</v>
      </c>
      <c r="C1339" s="70">
        <f t="shared" si="640"/>
        <v>-3.8249417107338091E-2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2230091177.5099998</v>
      </c>
      <c r="J1339" s="75">
        <f t="shared" si="642"/>
        <v>-3.8000479703033996E-2</v>
      </c>
      <c r="K1339" s="74">
        <f>'[10]Marketshare 2018'!$LP$67</f>
        <v>8381049.6772799995</v>
      </c>
      <c r="L1339" s="76">
        <f t="shared" si="643"/>
        <v>4.1757384241112465E-2</v>
      </c>
      <c r="M1339" s="74">
        <v>379</v>
      </c>
      <c r="N1339" s="74">
        <f>'[10]Marketshare 2018'!$LP$24</f>
        <v>216464140</v>
      </c>
      <c r="O1339" s="77">
        <f t="shared" si="644"/>
        <v>-4.3926404234946093E-2</v>
      </c>
      <c r="P1339" s="74">
        <f>'[10]Marketshare 2018'!$LP$77</f>
        <v>4173909.9749999996</v>
      </c>
      <c r="Q1339" s="76">
        <f t="shared" si="645"/>
        <v>0.21424693023056846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171838896.22</v>
      </c>
      <c r="Y1339" s="78">
        <f t="shared" si="647"/>
        <v>-0.11275976327653059</v>
      </c>
      <c r="Z1339" s="74">
        <f>'[11]From Apr 2023'!$LP$18</f>
        <v>1940978.0999999999</v>
      </c>
      <c r="AA1339" s="76">
        <f t="shared" si="648"/>
        <v>7.5302241137731166E-2</v>
      </c>
    </row>
    <row r="1340" spans="1:27" ht="13" x14ac:dyDescent="0.3">
      <c r="A1340" s="69">
        <v>45480</v>
      </c>
      <c r="B1340" s="58">
        <f t="shared" si="639"/>
        <v>28296667.284299977</v>
      </c>
      <c r="C1340" s="70">
        <f t="shared" si="640"/>
        <v>8.3423414978485155E-3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2562507703.9600005</v>
      </c>
      <c r="J1340" s="75">
        <f t="shared" si="642"/>
        <v>5.269843216252279E-2</v>
      </c>
      <c r="K1340" s="74">
        <f>'[10]Marketshare 2018'!$LQ$67</f>
        <v>8895406.6592999995</v>
      </c>
      <c r="L1340" s="76">
        <f t="shared" si="643"/>
        <v>3.8570753023399615E-2</v>
      </c>
      <c r="M1340" s="74">
        <v>379</v>
      </c>
      <c r="N1340" s="74">
        <f>'[10]Marketshare 2018'!$LQ$24</f>
        <v>255302780</v>
      </c>
      <c r="O1340" s="77">
        <f t="shared" si="644"/>
        <v>0.1285001827880754</v>
      </c>
      <c r="P1340" s="74">
        <f>'[10]Marketshare 2018'!$LQ$77</f>
        <v>2914205.4449999998</v>
      </c>
      <c r="Q1340" s="76">
        <f t="shared" si="645"/>
        <v>0.12683003490992148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237690785.44999999</v>
      </c>
      <c r="Y1340" s="78">
        <f t="shared" si="647"/>
        <v>2.7831772079752959E-2</v>
      </c>
      <c r="Z1340" s="74">
        <f>'[11]From Apr 2023'!$LQ$18</f>
        <v>2727437.29</v>
      </c>
      <c r="AA1340" s="76">
        <f t="shared" si="648"/>
        <v>7.6498191683125133E-2</v>
      </c>
    </row>
    <row r="1341" spans="1:27" ht="13" x14ac:dyDescent="0.3">
      <c r="A1341" s="69">
        <v>45487</v>
      </c>
      <c r="B1341" s="58">
        <f t="shared" si="639"/>
        <v>26530030.57983999</v>
      </c>
      <c r="C1341" s="70">
        <f t="shared" si="640"/>
        <v>0.10437436254427235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2397547932.1799998</v>
      </c>
      <c r="J1341" s="75">
        <f t="shared" si="642"/>
        <v>0.19031067899072185</v>
      </c>
      <c r="K1341" s="74">
        <f>'[10]Marketshare 2018'!$LR$67</f>
        <v>8878030.2248399984</v>
      </c>
      <c r="L1341" s="76">
        <f t="shared" si="643"/>
        <v>4.1144028426704289E-2</v>
      </c>
      <c r="M1341" s="74">
        <v>379</v>
      </c>
      <c r="N1341" s="74">
        <f>'[10]Marketshare 2018'!$LR$24</f>
        <v>252074250</v>
      </c>
      <c r="O1341" s="77">
        <f t="shared" si="644"/>
        <v>8.778196810086869E-2</v>
      </c>
      <c r="P1341" s="74">
        <f>'[10]Marketshare 2018'!$LR$77</f>
        <v>6479685.2249999996</v>
      </c>
      <c r="Q1341" s="76">
        <f t="shared" si="645"/>
        <v>0.28561625195750856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227257036.52000001</v>
      </c>
      <c r="Y1341" s="78">
        <f t="shared" si="647"/>
        <v>4.1347945586894141E-2</v>
      </c>
      <c r="Z1341" s="74">
        <f>'[11]From Apr 2023'!$LR$18</f>
        <v>2619060.42</v>
      </c>
      <c r="AA1341" s="76">
        <f t="shared" si="648"/>
        <v>7.6831076684674524E-2</v>
      </c>
    </row>
    <row r="1342" spans="1:27" ht="13" x14ac:dyDescent="0.3">
      <c r="A1342" s="69">
        <v>45494</v>
      </c>
      <c r="B1342" s="58">
        <f t="shared" si="639"/>
        <v>20745153.693680003</v>
      </c>
      <c r="C1342" s="70">
        <f t="shared" si="640"/>
        <v>-0.22328956887936113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2493610209.1899996</v>
      </c>
      <c r="J1342" s="75">
        <f t="shared" si="642"/>
        <v>-5.0953404500320154E-4</v>
      </c>
      <c r="K1342" s="74">
        <f>'[10]Marketshare 2018'!$LS$67</f>
        <v>9136496.1286799982</v>
      </c>
      <c r="L1342" s="76">
        <f t="shared" si="643"/>
        <v>4.0710702610162824E-2</v>
      </c>
      <c r="M1342" s="74">
        <v>379</v>
      </c>
      <c r="N1342" s="74">
        <f>'[10]Marketshare 2018'!$LS$24</f>
        <v>214855520</v>
      </c>
      <c r="O1342" s="77">
        <f t="shared" si="644"/>
        <v>-0.13331113252308513</v>
      </c>
      <c r="P1342" s="74">
        <f>'[10]Marketshare 2018'!$LS$77</f>
        <v>2077231.7249999999</v>
      </c>
      <c r="Q1342" s="76">
        <f t="shared" si="645"/>
        <v>0.10742266477491479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190721932.47999999</v>
      </c>
      <c r="Y1342" s="78">
        <f t="shared" si="647"/>
        <v>-3.3371159536046413E-3</v>
      </c>
      <c r="Z1342" s="74">
        <f>'[11]From Apr 2023'!$LS$18</f>
        <v>2151537</v>
      </c>
      <c r="AA1342" s="76">
        <f t="shared" si="648"/>
        <v>7.5206767326060603E-2</v>
      </c>
    </row>
    <row r="1343" spans="1:27" ht="13" x14ac:dyDescent="0.3">
      <c r="A1343" s="69">
        <v>45501</v>
      </c>
      <c r="B1343" s="58">
        <f t="shared" si="639"/>
        <v>26712133.449300006</v>
      </c>
      <c r="C1343" s="70">
        <f t="shared" si="640"/>
        <v>9.0581010518896665E-2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2338784402.1600003</v>
      </c>
      <c r="J1343" s="75">
        <f t="shared" si="642"/>
        <v>7.504855602495919E-4</v>
      </c>
      <c r="K1343" s="74">
        <f>'[10]Marketshare 2018'!$LT$67</f>
        <v>9191174.3793000001</v>
      </c>
      <c r="L1343" s="76">
        <f t="shared" si="643"/>
        <v>4.3665486940858055E-2</v>
      </c>
      <c r="M1343" s="74">
        <v>379</v>
      </c>
      <c r="N1343" s="74">
        <f>'[10]Marketshare 2018'!$LT$24</f>
        <v>254833870</v>
      </c>
      <c r="O1343" s="77">
        <f t="shared" si="644"/>
        <v>2.4412179928314348E-2</v>
      </c>
      <c r="P1343" s="74">
        <f>'[10]Marketshare 2018'!$LT$77</f>
        <v>3599468.55</v>
      </c>
      <c r="Q1343" s="76">
        <f t="shared" si="645"/>
        <v>0.15694183430169623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185006297.71000001</v>
      </c>
      <c r="Y1343" s="78">
        <f t="shared" si="647"/>
        <v>3.0923056940121763E-2</v>
      </c>
      <c r="Z1343" s="74">
        <f>'[11]From Apr 2023'!$LT$18</f>
        <v>2121610.0299999998</v>
      </c>
      <c r="AA1343" s="76">
        <f t="shared" si="648"/>
        <v>7.6451812947674308E-2</v>
      </c>
    </row>
    <row r="1344" spans="1:27" ht="13" x14ac:dyDescent="0.3">
      <c r="A1344" s="69">
        <v>45508</v>
      </c>
      <c r="B1344" s="58">
        <f t="shared" si="639"/>
        <v>27938447.811739992</v>
      </c>
      <c r="C1344" s="70">
        <f t="shared" si="640"/>
        <v>-5.4330493676192915E-2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2684433181.6500001</v>
      </c>
      <c r="J1344" s="75">
        <f t="shared" si="642"/>
        <v>6.8657380007742352E-2</v>
      </c>
      <c r="K1344" s="74">
        <f>'[10]Marketshare 2018'!$LU$67</f>
        <v>10578700.18674</v>
      </c>
      <c r="L1344" s="76">
        <f t="shared" si="643"/>
        <v>4.3786194415073046E-2</v>
      </c>
      <c r="M1344" s="74">
        <v>379</v>
      </c>
      <c r="N1344" s="74">
        <f>'[10]Marketshare 2018'!$LU$24</f>
        <v>253105515</v>
      </c>
      <c r="O1344" s="77">
        <f t="shared" si="644"/>
        <v>-3.2852475214890653E-3</v>
      </c>
      <c r="P1344" s="74">
        <f>'[10]Marketshare 2018'!$LU$77</f>
        <v>5229215.3250000002</v>
      </c>
      <c r="Q1344" s="76">
        <f t="shared" si="645"/>
        <v>0.22955798691308646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215316220.05999997</v>
      </c>
      <c r="Y1344" s="78">
        <f t="shared" si="647"/>
        <v>-4.7951697824192618E-2</v>
      </c>
      <c r="Z1344" s="74">
        <f>'[11]From Apr 2023'!$LU$18</f>
        <v>2436165.7999999998</v>
      </c>
      <c r="AA1344" s="76">
        <f t="shared" si="648"/>
        <v>7.54290843894974E-2</v>
      </c>
    </row>
    <row r="1345" spans="1:27" ht="13" x14ac:dyDescent="0.3">
      <c r="A1345" s="69">
        <v>45515</v>
      </c>
      <c r="B1345" s="58">
        <f t="shared" si="639"/>
        <v>27318438.794360023</v>
      </c>
      <c r="C1345" s="70">
        <f t="shared" si="640"/>
        <v>3.9019639305215126E-2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2577904763.2699995</v>
      </c>
      <c r="J1345" s="75">
        <f t="shared" si="642"/>
        <v>-1.9955790609330837E-2</v>
      </c>
      <c r="K1345" s="74">
        <f>'[10]Marketshare 2018'!$LV$67</f>
        <v>10823111.514360001</v>
      </c>
      <c r="L1345" s="76">
        <f t="shared" si="643"/>
        <v>4.6649044727105307E-2</v>
      </c>
      <c r="M1345" s="74">
        <v>379</v>
      </c>
      <c r="N1345" s="74">
        <f>'[10]Marketshare 2018'!$LV$24</f>
        <v>228561360</v>
      </c>
      <c r="O1345" s="77">
        <f t="shared" si="644"/>
        <v>-0.13696503530328563</v>
      </c>
      <c r="P1345" s="74">
        <f>'[10]Marketshare 2018'!$LV$77</f>
        <v>4243370.3999999994</v>
      </c>
      <c r="Q1345" s="76">
        <f t="shared" si="645"/>
        <v>0.20628403681182153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234141422.80000001</v>
      </c>
      <c r="Y1345" s="78">
        <f t="shared" si="647"/>
        <v>1.9290116401909252E-2</v>
      </c>
      <c r="Z1345" s="74">
        <f>'[11]From Apr 2023'!$LV$18</f>
        <v>2632974.63</v>
      </c>
      <c r="AA1345" s="76">
        <f t="shared" si="648"/>
        <v>7.496821361247831E-2</v>
      </c>
    </row>
    <row r="1346" spans="1:27" ht="13" x14ac:dyDescent="0.3">
      <c r="A1346" s="69">
        <v>45522</v>
      </c>
      <c r="B1346" s="58">
        <f t="shared" si="639"/>
        <v>26597360.589719988</v>
      </c>
      <c r="C1346" s="70">
        <f t="shared" si="640"/>
        <v>9.2380807556520228E-3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2478838768.71</v>
      </c>
      <c r="J1346" s="75">
        <f t="shared" si="642"/>
        <v>-3.1397118484664865E-2</v>
      </c>
      <c r="K1346" s="74">
        <f>'[10]Marketshare 2018'!$LW$67</f>
        <v>9508484.3497199994</v>
      </c>
      <c r="L1346" s="76">
        <f t="shared" si="643"/>
        <v>4.2620692979955563E-2</v>
      </c>
      <c r="M1346" s="74">
        <v>379</v>
      </c>
      <c r="N1346" s="74">
        <f>'[10]Marketshare 2018'!$LW$24</f>
        <v>219971830</v>
      </c>
      <c r="O1346" s="77">
        <f t="shared" si="644"/>
        <v>-6.1322981643036401E-2</v>
      </c>
      <c r="P1346" s="74">
        <f>'[10]Marketshare 2018'!$LW$77</f>
        <v>5090706.45</v>
      </c>
      <c r="Q1346" s="76">
        <f t="shared" si="645"/>
        <v>0.25713931188370803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195351268.88</v>
      </c>
      <c r="Y1346" s="78">
        <f t="shared" si="647"/>
        <v>1.9702246528060297E-2</v>
      </c>
      <c r="Z1346" s="74">
        <f>'[11]From Apr 2023'!$LW$18</f>
        <v>2299953.3199999998</v>
      </c>
      <c r="AA1346" s="76">
        <f t="shared" si="648"/>
        <v>7.8489493419938175E-2</v>
      </c>
    </row>
    <row r="1347" spans="1:27" ht="13" x14ac:dyDescent="0.3">
      <c r="A1347" s="69">
        <v>45529</v>
      </c>
      <c r="B1347" s="58">
        <f t="shared" si="639"/>
        <v>23045420.323540002</v>
      </c>
      <c r="C1347" s="70">
        <f t="shared" si="640"/>
        <v>2.8147649069119263E-2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2341203043.3499999</v>
      </c>
      <c r="J1347" s="75">
        <f t="shared" si="642"/>
        <v>2.0369216661206391E-2</v>
      </c>
      <c r="K1347" s="74">
        <f>'[10]Marketshare 2018'!$LX$67</f>
        <v>8139491.1185400002</v>
      </c>
      <c r="L1347" s="76">
        <f t="shared" si="643"/>
        <v>3.8629195559472793E-2</v>
      </c>
      <c r="M1347" s="74">
        <v>379</v>
      </c>
      <c r="N1347" s="74">
        <f>'[10]Marketshare 2018'!$LX$24</f>
        <v>204458130</v>
      </c>
      <c r="O1347" s="77">
        <f t="shared" si="644"/>
        <v>-6.053314703114665E-2</v>
      </c>
      <c r="P1347" s="74">
        <f>'[10]Marketshare 2018'!$LX$77</f>
        <v>3999767.8049999997</v>
      </c>
      <c r="Q1347" s="76">
        <f t="shared" si="645"/>
        <v>0.21736413465192114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183437061.08999997</v>
      </c>
      <c r="Y1347" s="78">
        <f t="shared" si="647"/>
        <v>1.6002850880995068E-2</v>
      </c>
      <c r="Z1347" s="74">
        <f>'[11]From Apr 2023'!$LX$18</f>
        <v>2111233.7499999995</v>
      </c>
      <c r="AA1347" s="76">
        <f t="shared" si="648"/>
        <v>7.6728724190370023E-2</v>
      </c>
    </row>
    <row r="1348" spans="1:27" ht="13" x14ac:dyDescent="0.3">
      <c r="A1348" s="69">
        <v>45536</v>
      </c>
      <c r="B1348" s="58">
        <f t="shared" si="639"/>
        <v>28826647.500399988</v>
      </c>
      <c r="C1348" s="70">
        <f t="shared" si="640"/>
        <v>0.30059864240272161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2424914826.8500004</v>
      </c>
      <c r="J1348" s="75">
        <f t="shared" si="642"/>
        <v>-5.3154653259744888E-3</v>
      </c>
      <c r="K1348" s="74">
        <f>'[10]Marketshare 2018'!$LY$67</f>
        <v>9662781.8753999993</v>
      </c>
      <c r="L1348" s="76">
        <f t="shared" si="643"/>
        <v>4.4275469748959274E-2</v>
      </c>
      <c r="M1348" s="74">
        <v>379</v>
      </c>
      <c r="N1348" s="74">
        <f>'[10]Marketshare 2018'!$LY$24</f>
        <v>219043405</v>
      </c>
      <c r="O1348" s="77">
        <f t="shared" si="644"/>
        <v>-9.2730723545734084E-2</v>
      </c>
      <c r="P1348" s="74">
        <f>'[10]Marketshare 2018'!$LY$77</f>
        <v>4069056.375</v>
      </c>
      <c r="Q1348" s="76">
        <f t="shared" si="645"/>
        <v>0.20640538116178389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196825300.78000003</v>
      </c>
      <c r="Y1348" s="78">
        <f t="shared" si="647"/>
        <v>-1.8385952469671452E-2</v>
      </c>
      <c r="Z1348" s="74">
        <f>'[11]From Apr 2023'!$LY$18</f>
        <v>2231274.27</v>
      </c>
      <c r="AA1348" s="76">
        <f t="shared" si="648"/>
        <v>7.5575455701330785E-2</v>
      </c>
    </row>
    <row r="1349" spans="1:27" ht="13" x14ac:dyDescent="0.3">
      <c r="A1349" s="69">
        <v>45543</v>
      </c>
      <c r="B1349" s="58">
        <f t="shared" si="639"/>
        <v>27992897.699860018</v>
      </c>
      <c r="C1349" s="70">
        <f t="shared" si="640"/>
        <v>9.2528357330650346E-2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2494045399.9699998</v>
      </c>
      <c r="J1349" s="75">
        <f t="shared" si="642"/>
        <v>8.4395492211944978E-2</v>
      </c>
      <c r="K1349" s="74">
        <f>'[10]Marketshare 2018'!$LZ$67</f>
        <v>10069837.609860001</v>
      </c>
      <c r="L1349" s="76">
        <f t="shared" si="643"/>
        <v>4.486168718313864E-2</v>
      </c>
      <c r="M1349" s="74">
        <v>379</v>
      </c>
      <c r="N1349" s="74">
        <f>'[10]Marketshare 2018'!$LZ$24</f>
        <v>229486656</v>
      </c>
      <c r="O1349" s="77">
        <f t="shared" si="644"/>
        <v>-7.8034158108859719E-2</v>
      </c>
      <c r="P1349" s="74">
        <f>'[10]Marketshare 2018'!$LZ$77</f>
        <v>3768885.54</v>
      </c>
      <c r="Q1349" s="76">
        <f t="shared" si="645"/>
        <v>0.18247904575331822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233889914.42000002</v>
      </c>
      <c r="Y1349" s="78">
        <f t="shared" si="647"/>
        <v>3.1031366353941214E-2</v>
      </c>
      <c r="Z1349" s="74">
        <f>'[11]From Apr 2023'!$LZ$18</f>
        <v>2667819.9500000002</v>
      </c>
      <c r="AA1349" s="76">
        <f t="shared" si="648"/>
        <v>7.6042040450686882E-2</v>
      </c>
    </row>
    <row r="1350" spans="1:27" ht="13" x14ac:dyDescent="0.3">
      <c r="A1350" s="69">
        <v>45550</v>
      </c>
      <c r="B1350" s="58">
        <f t="shared" si="639"/>
        <v>24998710.121499971</v>
      </c>
      <c r="C1350" s="70">
        <f t="shared" si="640"/>
        <v>6.649467567604983E-3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2285311281.3099999</v>
      </c>
      <c r="J1350" s="75">
        <f t="shared" si="642"/>
        <v>2.9205585737026807E-2</v>
      </c>
      <c r="K1350" s="74">
        <f>'[10]Marketshare 2018'!$MA$67</f>
        <v>9164885.9715</v>
      </c>
      <c r="L1350" s="76">
        <f t="shared" si="643"/>
        <v>4.4559385490639689E-2</v>
      </c>
      <c r="M1350" s="74">
        <v>379</v>
      </c>
      <c r="N1350" s="74">
        <f>'[10]Marketshare 2018'!$MA$24</f>
        <v>219746860</v>
      </c>
      <c r="O1350" s="77">
        <f t="shared" si="644"/>
        <v>5.046345580215239E-2</v>
      </c>
      <c r="P1350" s="74">
        <f>'[10]Marketshare 2018'!$MA$77</f>
        <v>4591301.8499999996</v>
      </c>
      <c r="Q1350" s="76">
        <f t="shared" si="645"/>
        <v>0.23215105326192148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220927300.42000002</v>
      </c>
      <c r="Y1350" s="78">
        <f t="shared" si="647"/>
        <v>0.1153115351468057</v>
      </c>
      <c r="Z1350" s="74">
        <f>'[11]From Apr 2023'!$MA$18</f>
        <v>2496844.4299999997</v>
      </c>
      <c r="AA1350" s="76">
        <f t="shared" si="648"/>
        <v>7.5344375736673075E-2</v>
      </c>
    </row>
    <row r="1351" spans="1:27" ht="13" x14ac:dyDescent="0.3">
      <c r="A1351" s="69">
        <v>45557</v>
      </c>
      <c r="B1351" s="58">
        <f t="shared" si="639"/>
        <v>21211803.505899992</v>
      </c>
      <c r="C1351" s="70">
        <f t="shared" si="640"/>
        <v>5.3611402807773212E-2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2018'!$MB$13</f>
        <v>2225816829.23</v>
      </c>
      <c r="J1351" s="75">
        <f t="shared" si="642"/>
        <v>3.6263490076422267E-2</v>
      </c>
      <c r="K1351" s="74">
        <f>'[10]Marketshare 2018'!$MB$67</f>
        <v>8621360.5509000011</v>
      </c>
      <c r="L1351" s="76">
        <f t="shared" si="643"/>
        <v>4.3037186956277375E-2</v>
      </c>
      <c r="M1351" s="74">
        <v>379</v>
      </c>
      <c r="N1351" s="74">
        <f>'[10]Marketshare 2018'!$MB$24</f>
        <v>222917290</v>
      </c>
      <c r="O1351" s="77">
        <f t="shared" si="644"/>
        <v>2.2152368078919737E-2</v>
      </c>
      <c r="P1351" s="74">
        <f>'[10]Marketshare 2018'!$MB$77</f>
        <v>3885135.9749999996</v>
      </c>
      <c r="Q1351" s="76">
        <f t="shared" si="645"/>
        <v>0.19365109588403842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2023'!$MB$10</f>
        <v>192496385.89999998</v>
      </c>
      <c r="Y1351" s="78">
        <f t="shared" si="647"/>
        <v>7.6071468569456568E-2</v>
      </c>
      <c r="Z1351" s="74">
        <f>'[11]From Apr 2023'!$MB$18</f>
        <v>2268053.15</v>
      </c>
      <c r="AA1351" s="76">
        <f t="shared" si="648"/>
        <v>7.8548769955547174E-2</v>
      </c>
    </row>
    <row r="1352" spans="1:27" ht="13" x14ac:dyDescent="0.3">
      <c r="A1352" s="69">
        <v>45564</v>
      </c>
      <c r="B1352" s="58">
        <f t="shared" si="639"/>
        <v>26362171.878699988</v>
      </c>
      <c r="C1352" s="70">
        <f t="shared" si="640"/>
        <v>0.16663197772809291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'[10]Marketshare 2018'!$MC$13</f>
        <v>2100996572.6400001</v>
      </c>
      <c r="J1352" s="75">
        <f t="shared" si="642"/>
        <v>-0.13456609750682236</v>
      </c>
      <c r="K1352" s="74">
        <f>'[10]Marketshare 2018'!$MC$67</f>
        <v>7865001.3537000008</v>
      </c>
      <c r="L1352" s="76">
        <f t="shared" si="643"/>
        <v>4.1594024982245341E-2</v>
      </c>
      <c r="M1352" s="74">
        <v>379</v>
      </c>
      <c r="N1352" s="74">
        <f>'[10]Marketshare 2018'!$MC$24</f>
        <v>204822215</v>
      </c>
      <c r="O1352" s="77">
        <f t="shared" si="644"/>
        <v>-0.17178093752931101</v>
      </c>
      <c r="P1352" s="74">
        <f>'[10]Marketshare 2018'!$MC$77</f>
        <v>3308474.4750000001</v>
      </c>
      <c r="Q1352" s="76">
        <f t="shared" si="645"/>
        <v>0.1794767598817345</v>
      </c>
      <c r="R1352" s="71">
        <f>[9]Data!$W$1347</f>
        <v>1434827.71</v>
      </c>
      <c r="S1352" s="78">
        <f t="shared" si="64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2023'!$MC$10</f>
        <v>185056476.56999999</v>
      </c>
      <c r="Y1352" s="78">
        <f t="shared" si="647"/>
        <v>0.15765102738709902</v>
      </c>
      <c r="Z1352" s="74">
        <f>'[11]From Apr 2023'!$MC$18</f>
        <v>2097660.33</v>
      </c>
      <c r="AA1352" s="76">
        <f t="shared" si="648"/>
        <v>7.5568293848446974E-2</v>
      </c>
    </row>
    <row r="1353" spans="1:27" ht="13" x14ac:dyDescent="0.3">
      <c r="A1353" s="69">
        <v>45571</v>
      </c>
      <c r="B1353" s="58">
        <f t="shared" si="639"/>
        <v>29193074.041300014</v>
      </c>
      <c r="C1353" s="70">
        <f t="shared" si="640"/>
        <v>1.1990489758719969E-2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41"/>
        <v>-0.24860496702240187</v>
      </c>
      <c r="H1353" s="73">
        <v>8380</v>
      </c>
      <c r="I1353" s="74">
        <f>'[10]Marketshare 2018'!$MD$13</f>
        <v>2515553439.7400002</v>
      </c>
      <c r="J1353" s="75">
        <f t="shared" si="642"/>
        <v>-5.4600633017929168E-2</v>
      </c>
      <c r="K1353" s="74">
        <f>'[10]Marketshare 2018'!$MD$67</f>
        <v>8954613.3213</v>
      </c>
      <c r="L1353" s="76">
        <f t="shared" si="643"/>
        <v>3.9552212248086277E-2</v>
      </c>
      <c r="M1353" s="74">
        <v>379</v>
      </c>
      <c r="N1353" s="74">
        <f>'[10]Marketshare 2018'!$MD$24</f>
        <v>202648190</v>
      </c>
      <c r="O1353" s="77">
        <f t="shared" si="644"/>
        <v>-0.13400540925607562</v>
      </c>
      <c r="P1353" s="74">
        <f>'[10]Marketshare 2018'!$MD$77</f>
        <v>3501703.8</v>
      </c>
      <c r="Q1353" s="76">
        <f t="shared" si="645"/>
        <v>0.19199687892598499</v>
      </c>
      <c r="R1353" s="71">
        <f>[9]Data!$W$1348</f>
        <v>1401604.1</v>
      </c>
      <c r="S1353" s="78">
        <f t="shared" si="64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2023'!$MD$10</f>
        <v>231393804.29000002</v>
      </c>
      <c r="Y1353" s="78">
        <f t="shared" si="647"/>
        <v>4.6680717940861705E-2</v>
      </c>
      <c r="Z1353" s="74">
        <f>'[11]From Apr 2023'!$MD$18</f>
        <v>2609010.8200000003</v>
      </c>
      <c r="AA1353" s="76">
        <f t="shared" si="648"/>
        <v>7.51679826520677E-2</v>
      </c>
    </row>
    <row r="1354" spans="1:27" ht="13" x14ac:dyDescent="0.3">
      <c r="A1354" s="69">
        <v>45578</v>
      </c>
      <c r="B1354" s="58">
        <f t="shared" si="639"/>
        <v>24076936.242399987</v>
      </c>
      <c r="C1354" s="70">
        <f t="shared" si="640"/>
        <v>1.4125902854847716E-2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41"/>
        <v>-2.0768302225834812E-2</v>
      </c>
      <c r="H1354" s="73">
        <v>8380</v>
      </c>
      <c r="I1354" s="74">
        <f>'[10]Marketshare 2018'!$ME$13</f>
        <v>2349818701.3600001</v>
      </c>
      <c r="J1354" s="75">
        <f t="shared" si="642"/>
        <v>1.133399824769965E-2</v>
      </c>
      <c r="K1354" s="74">
        <f>'[10]Marketshare 2018'!$ME$67</f>
        <v>9165630.8124000002</v>
      </c>
      <c r="L1354" s="76">
        <f t="shared" si="643"/>
        <v>4.3339659481413634E-2</v>
      </c>
      <c r="M1354" s="74">
        <v>379</v>
      </c>
      <c r="N1354" s="74">
        <f>'[10]Marketshare 2018'!$ME$24</f>
        <v>198636086</v>
      </c>
      <c r="O1354" s="77">
        <f t="shared" si="644"/>
        <v>-0.12476764952002883</v>
      </c>
      <c r="P1354" s="74">
        <f>'[10]Marketshare 2018'!$ME$77</f>
        <v>2040871.5899999999</v>
      </c>
      <c r="Q1354" s="76">
        <f t="shared" si="645"/>
        <v>0.1141602790139552</v>
      </c>
      <c r="R1354" s="71">
        <f>[9]Data!$W$1349</f>
        <v>1188949.99</v>
      </c>
      <c r="S1354" s="78">
        <f t="shared" si="64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2023'!$ME$10</f>
        <v>242946940.44</v>
      </c>
      <c r="Y1354" s="78">
        <f t="shared" si="647"/>
        <v>0.14456925909572038</v>
      </c>
      <c r="Z1354" s="74">
        <f>'[11]From Apr 2023'!$ME$18</f>
        <v>2686729.9400000004</v>
      </c>
      <c r="AA1354" s="76">
        <f t="shared" si="648"/>
        <v>7.3726110322253277E-2</v>
      </c>
    </row>
    <row r="1355" spans="1:27" ht="13" x14ac:dyDescent="0.3">
      <c r="A1355" s="69">
        <v>45585</v>
      </c>
      <c r="B1355" s="58">
        <f t="shared" si="639"/>
        <v>20809167.89450001</v>
      </c>
      <c r="C1355" s="70">
        <f t="shared" si="640"/>
        <v>-0.16350389601544779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41"/>
        <v>-0.24855168347631407</v>
      </c>
      <c r="H1355" s="73">
        <v>8380</v>
      </c>
      <c r="I1355" s="74">
        <f>'[10]Marketshare 2018'!$MF$13</f>
        <v>2219060226.23</v>
      </c>
      <c r="J1355" s="75">
        <f t="shared" si="642"/>
        <v>3.1736053795008434E-3</v>
      </c>
      <c r="K1355" s="74">
        <f>'[10]Marketshare 2018'!$MF$67</f>
        <v>9245267.6444999985</v>
      </c>
      <c r="L1355" s="76">
        <f t="shared" si="643"/>
        <v>4.6292207320808777E-2</v>
      </c>
      <c r="M1355" s="74">
        <v>379</v>
      </c>
      <c r="N1355" s="74">
        <f>'[10]Marketshare 2018'!$MF$24</f>
        <v>199819787</v>
      </c>
      <c r="O1355" s="77">
        <f t="shared" si="644"/>
        <v>-0.10936017676424659</v>
      </c>
      <c r="P1355" s="74">
        <f>'[10]Marketshare 2018'!$MF$77</f>
        <v>3521035.98</v>
      </c>
      <c r="Q1355" s="76">
        <f t="shared" si="645"/>
        <v>0.19578952909203132</v>
      </c>
      <c r="R1355" s="71">
        <f>[9]Data!$W$1350</f>
        <v>970594.84</v>
      </c>
      <c r="S1355" s="78">
        <f t="shared" si="64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2023'!$MF$10</f>
        <v>199079729.38</v>
      </c>
      <c r="Y1355" s="78">
        <f t="shared" si="647"/>
        <v>8.8797685360510137E-2</v>
      </c>
      <c r="Z1355" s="74">
        <f>'[11]From Apr 2023'!$MF$18</f>
        <v>2233315.0700000003</v>
      </c>
      <c r="AA1355" s="76">
        <f t="shared" si="648"/>
        <v>7.4787961485088775E-2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2024-11-08T09:17:53Z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