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Nov 2024/"/>
    </mc:Choice>
  </mc:AlternateContent>
  <xr:revisionPtr revIDLastSave="143" documentId="13_ncr:1_{1FAF03AF-DF68-4C10-ACFD-98AF1A4E8471}" xr6:coauthVersionLast="47" xr6:coauthVersionMax="47" xr10:uidLastSave="{9003F225-7C9C-47FF-ADC9-4F925021EE06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59" i="1" l="1"/>
  <c r="X1359" i="1"/>
  <c r="P1359" i="1"/>
  <c r="N1359" i="1"/>
  <c r="K1359" i="1"/>
  <c r="I1359" i="1"/>
  <c r="Z1358" i="1"/>
  <c r="Z1357" i="1"/>
  <c r="Z1356" i="1"/>
  <c r="Z1355" i="1"/>
  <c r="Z1354" i="1"/>
  <c r="Z1353" i="1"/>
  <c r="Z1352" i="1"/>
  <c r="Z1351" i="1"/>
  <c r="Z1350" i="1"/>
  <c r="Z1349" i="1"/>
  <c r="Z1348" i="1"/>
  <c r="Z1347" i="1"/>
  <c r="Z1346" i="1"/>
  <c r="Z1345" i="1"/>
  <c r="Z1344" i="1"/>
  <c r="Z1343" i="1"/>
  <c r="Z1342" i="1"/>
  <c r="Z1341" i="1"/>
  <c r="Z1340" i="1"/>
  <c r="Z1339" i="1"/>
  <c r="Z1338" i="1"/>
  <c r="Z1337" i="1"/>
  <c r="Z1336" i="1"/>
  <c r="Z1335" i="1"/>
  <c r="Z1334" i="1"/>
  <c r="Z1333" i="1"/>
  <c r="Z1332" i="1"/>
  <c r="Z1331" i="1"/>
  <c r="Z1330" i="1"/>
  <c r="Z1329" i="1"/>
  <c r="Z1328" i="1"/>
  <c r="Z1327" i="1"/>
  <c r="Z1326" i="1"/>
  <c r="Z1325" i="1"/>
  <c r="Z1324" i="1"/>
  <c r="Z1323" i="1"/>
  <c r="Z1322" i="1"/>
  <c r="Z1321" i="1"/>
  <c r="Z1320" i="1"/>
  <c r="Z1319" i="1"/>
  <c r="Z1318" i="1"/>
  <c r="Z1317" i="1"/>
  <c r="Z1316" i="1"/>
  <c r="Z1315" i="1"/>
  <c r="X1358" i="1"/>
  <c r="X1357" i="1"/>
  <c r="X1356" i="1"/>
  <c r="X1355" i="1"/>
  <c r="X1354" i="1"/>
  <c r="X1353" i="1"/>
  <c r="X1352" i="1"/>
  <c r="X1351" i="1"/>
  <c r="X1350" i="1"/>
  <c r="X1349" i="1"/>
  <c r="X1348" i="1"/>
  <c r="X1347" i="1"/>
  <c r="X1346" i="1"/>
  <c r="X1345" i="1"/>
  <c r="X1344" i="1"/>
  <c r="X1343" i="1"/>
  <c r="X1342" i="1"/>
  <c r="X1341" i="1"/>
  <c r="X1340" i="1"/>
  <c r="X1339" i="1"/>
  <c r="X1338" i="1"/>
  <c r="X1337" i="1"/>
  <c r="X1336" i="1"/>
  <c r="X1335" i="1"/>
  <c r="X1334" i="1"/>
  <c r="X1333" i="1"/>
  <c r="X1332" i="1"/>
  <c r="X1331" i="1"/>
  <c r="X1330" i="1"/>
  <c r="X1329" i="1"/>
  <c r="X1328" i="1"/>
  <c r="X1327" i="1"/>
  <c r="X1326" i="1"/>
  <c r="X1325" i="1"/>
  <c r="X1324" i="1"/>
  <c r="X1323" i="1"/>
  <c r="X1322" i="1"/>
  <c r="X1321" i="1"/>
  <c r="X1320" i="1"/>
  <c r="X1319" i="1"/>
  <c r="X1318" i="1"/>
  <c r="X1317" i="1"/>
  <c r="X1316" i="1"/>
  <c r="X1315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V1359" i="1"/>
  <c r="U1359" i="1"/>
  <c r="R1359" i="1"/>
  <c r="E1359" i="1"/>
  <c r="D1359" i="1"/>
  <c r="V1358" i="1"/>
  <c r="U1358" i="1"/>
  <c r="R1358" i="1"/>
  <c r="E1358" i="1"/>
  <c r="D1358" i="1"/>
  <c r="V1357" i="1"/>
  <c r="U1357" i="1"/>
  <c r="R1357" i="1"/>
  <c r="E1357" i="1"/>
  <c r="D1357" i="1"/>
  <c r="V1356" i="1"/>
  <c r="U1356" i="1"/>
  <c r="R1356" i="1"/>
  <c r="E1356" i="1"/>
  <c r="D1356" i="1"/>
  <c r="V1355" i="1"/>
  <c r="U1355" i="1"/>
  <c r="R1355" i="1"/>
  <c r="E1355" i="1"/>
  <c r="D1355" i="1"/>
  <c r="V1354" i="1"/>
  <c r="U1354" i="1"/>
  <c r="R1354" i="1"/>
  <c r="E1354" i="1"/>
  <c r="D1354" i="1"/>
  <c r="V1353" i="1"/>
  <c r="U1353" i="1"/>
  <c r="R1353" i="1"/>
  <c r="E1353" i="1"/>
  <c r="D1353" i="1"/>
  <c r="V1352" i="1"/>
  <c r="U1352" i="1"/>
  <c r="R1352" i="1"/>
  <c r="E1352" i="1"/>
  <c r="D135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AA1352" i="1"/>
  <c r="Q1332" i="1"/>
  <c r="AA1335" i="1"/>
  <c r="AA1336" i="1"/>
  <c r="AA1357" i="1" l="1"/>
  <c r="Q1353" i="1"/>
  <c r="L1356" i="1"/>
  <c r="L1357" i="1"/>
  <c r="AA1355" i="1"/>
  <c r="Q1350" i="1"/>
  <c r="L1335" i="1"/>
  <c r="Q1333" i="1"/>
  <c r="Q1340" i="1"/>
  <c r="AA1339" i="1"/>
  <c r="AA1353" i="1"/>
  <c r="AA1349" i="1"/>
  <c r="AA1334" i="1"/>
  <c r="AA1337" i="1"/>
  <c r="AA1358" i="1"/>
  <c r="L1336" i="1"/>
  <c r="L1340" i="1"/>
  <c r="B1352" i="1"/>
  <c r="B1359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8" i="1"/>
  <c r="Q1351" i="1"/>
  <c r="L1349" i="1"/>
  <c r="AA1342" i="1"/>
  <c r="Q1341" i="1"/>
  <c r="B1337" i="1"/>
  <c r="L1359" i="1"/>
  <c r="Q1355" i="1"/>
  <c r="Q1354" i="1"/>
  <c r="B1351" i="1"/>
  <c r="Q1335" i="1"/>
  <c r="Q1334" i="1"/>
  <c r="B1358" i="1"/>
  <c r="AA1354" i="1"/>
  <c r="Q1349" i="1"/>
  <c r="B1347" i="1"/>
  <c r="AA1343" i="1"/>
  <c r="B1336" i="1"/>
  <c r="B1353" i="1"/>
  <c r="AA1340" i="1"/>
  <c r="B1333" i="1"/>
  <c r="B1354" i="1"/>
  <c r="B1343" i="1"/>
  <c r="AA1333" i="1"/>
  <c r="Q1357" i="1"/>
  <c r="B1355" i="1"/>
  <c r="AA1350" i="1"/>
  <c r="Q1346" i="1"/>
  <c r="B1344" i="1"/>
  <c r="AA1341" i="1"/>
  <c r="B1340" i="1"/>
  <c r="Q1338" i="1"/>
  <c r="AA1332" i="1"/>
  <c r="B1345" i="1"/>
  <c r="Q1342" i="1"/>
  <c r="B1332" i="1"/>
  <c r="B1356" i="1"/>
  <c r="Q1352" i="1"/>
  <c r="AA1351" i="1"/>
  <c r="B1350" i="1"/>
  <c r="B1339" i="1"/>
  <c r="L1354" i="1"/>
  <c r="L1346" i="1"/>
  <c r="L1338" i="1"/>
  <c r="B1341" i="1"/>
  <c r="B1357" i="1"/>
  <c r="B1349" i="1"/>
  <c r="AA1356" i="1"/>
  <c r="Q1356" i="1"/>
  <c r="L1352" i="1"/>
  <c r="AA1348" i="1"/>
  <c r="Q1348" i="1"/>
  <c r="L1344" i="1"/>
  <c r="Q1359" i="1"/>
  <c r="L1355" i="1"/>
  <c r="L1347" i="1"/>
  <c r="L1339" i="1"/>
  <c r="AA1359" i="1"/>
  <c r="L1358" i="1"/>
  <c r="L1350" i="1"/>
  <c r="L1342" i="1"/>
  <c r="L1353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O1359" i="1" s="1"/>
  <c r="K1306" i="1"/>
  <c r="I1306" i="1"/>
  <c r="J1359" i="1" s="1"/>
  <c r="P1305" i="1"/>
  <c r="N1305" i="1"/>
  <c r="O1358" i="1" s="1"/>
  <c r="K1305" i="1"/>
  <c r="I1305" i="1"/>
  <c r="J1358" i="1" s="1"/>
  <c r="Z1301" i="1"/>
  <c r="X1301" i="1"/>
  <c r="Y1354" i="1" s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Y1359" i="1" s="1"/>
  <c r="Z1305" i="1"/>
  <c r="X1305" i="1"/>
  <c r="Y1358" i="1" s="1"/>
  <c r="Z1304" i="1"/>
  <c r="X1304" i="1"/>
  <c r="Y1357" i="1" s="1"/>
  <c r="Z1303" i="1"/>
  <c r="X1303" i="1"/>
  <c r="Y1356" i="1" s="1"/>
  <c r="Z1302" i="1"/>
  <c r="X1302" i="1"/>
  <c r="Y1355" i="1" s="1"/>
  <c r="Z1300" i="1"/>
  <c r="X1300" i="1"/>
  <c r="Y1353" i="1" s="1"/>
  <c r="P1304" i="1"/>
  <c r="N1304" i="1"/>
  <c r="O1357" i="1" s="1"/>
  <c r="K1304" i="1"/>
  <c r="I1304" i="1"/>
  <c r="J1357" i="1" s="1"/>
  <c r="P1303" i="1"/>
  <c r="N1303" i="1"/>
  <c r="O1356" i="1" s="1"/>
  <c r="K1303" i="1"/>
  <c r="I1303" i="1"/>
  <c r="J1356" i="1" s="1"/>
  <c r="P1302" i="1"/>
  <c r="N1302" i="1"/>
  <c r="O1355" i="1" s="1"/>
  <c r="K1302" i="1"/>
  <c r="I1302" i="1"/>
  <c r="J1355" i="1" s="1"/>
  <c r="P1301" i="1"/>
  <c r="N1301" i="1"/>
  <c r="O1354" i="1" s="1"/>
  <c r="K1301" i="1"/>
  <c r="I1301" i="1"/>
  <c r="J1354" i="1" s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S1359" i="1" s="1"/>
  <c r="E1306" i="1"/>
  <c r="G1359" i="1" s="1"/>
  <c r="D1306" i="1"/>
  <c r="V1305" i="1"/>
  <c r="U1305" i="1"/>
  <c r="R1305" i="1"/>
  <c r="S1358" i="1" s="1"/>
  <c r="E1305" i="1"/>
  <c r="G1358" i="1" s="1"/>
  <c r="D1305" i="1"/>
  <c r="V1304" i="1"/>
  <c r="U1304" i="1"/>
  <c r="R1304" i="1"/>
  <c r="S1357" i="1" s="1"/>
  <c r="E1304" i="1"/>
  <c r="G1357" i="1" s="1"/>
  <c r="D1304" i="1"/>
  <c r="V1303" i="1"/>
  <c r="U1303" i="1"/>
  <c r="R1303" i="1"/>
  <c r="S1356" i="1" s="1"/>
  <c r="E1303" i="1"/>
  <c r="G1356" i="1" s="1"/>
  <c r="D1303" i="1"/>
  <c r="V1302" i="1"/>
  <c r="U1302" i="1"/>
  <c r="R1302" i="1"/>
  <c r="S1355" i="1" s="1"/>
  <c r="E1302" i="1"/>
  <c r="G1355" i="1" s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C1357" i="1" s="1"/>
  <c r="AA1306" i="1"/>
  <c r="L1308" i="1"/>
  <c r="AA1310" i="1"/>
  <c r="L1313" i="1"/>
  <c r="AA1299" i="1"/>
  <c r="B1319" i="1"/>
  <c r="B1303" i="1"/>
  <c r="C1356" i="1" s="1"/>
  <c r="Q1304" i="1"/>
  <c r="AA1311" i="1"/>
  <c r="B1327" i="1"/>
  <c r="B1325" i="1"/>
  <c r="AA1303" i="1"/>
  <c r="B1305" i="1"/>
  <c r="C1358" i="1" s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C1354" i="1" s="1"/>
  <c r="B1309" i="1"/>
  <c r="B1317" i="1"/>
  <c r="L1297" i="1"/>
  <c r="L1305" i="1"/>
  <c r="B1298" i="1"/>
  <c r="C1351" i="1" s="1"/>
  <c r="B1306" i="1"/>
  <c r="C1359" i="1" s="1"/>
  <c r="B1314" i="1"/>
  <c r="B1322" i="1"/>
  <c r="B1321" i="1"/>
  <c r="B1302" i="1"/>
  <c r="C1355" i="1" s="1"/>
  <c r="B1310" i="1"/>
  <c r="B1318" i="1"/>
  <c r="B1313" i="1"/>
  <c r="B1299" i="1"/>
  <c r="C1352" i="1" s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L1085" i="1" s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P1046" i="1"/>
  <c r="Q1046" i="1" s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N1058" i="1"/>
  <c r="N1057" i="1"/>
  <c r="N1056" i="1"/>
  <c r="N1055" i="1"/>
  <c r="O1108" i="1" s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L1035" i="1" s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AA1049" i="1" s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88" i="1" s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Q972" i="1" s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AA961" i="1" s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L956" i="1" s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Y925" i="1" s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AA885" i="1"/>
  <c r="AA865" i="1"/>
  <c r="AA837" i="1"/>
  <c r="AA821" i="1"/>
  <c r="Q955" i="1"/>
  <c r="L963" i="1"/>
  <c r="O966" i="1"/>
  <c r="L966" i="1"/>
  <c r="AA1012" i="1"/>
  <c r="Q1018" i="1"/>
  <c r="Q1019" i="1"/>
  <c r="L1020" i="1"/>
  <c r="Q1027" i="1"/>
  <c r="AA1028" i="1"/>
  <c r="Y1048" i="1"/>
  <c r="Q1048" i="1"/>
  <c r="J1017" i="1"/>
  <c r="O974" i="1"/>
  <c r="G826" i="1"/>
  <c r="S1015" i="1"/>
  <c r="S1052" i="1"/>
  <c r="G897" i="1"/>
  <c r="O990" i="1"/>
  <c r="Q990" i="1"/>
  <c r="J829" i="1"/>
  <c r="AA1063" i="1"/>
  <c r="J964" i="1"/>
  <c r="L1043" i="1"/>
  <c r="L978" i="1"/>
  <c r="Q1069" i="1"/>
  <c r="AA1071" i="1"/>
  <c r="Q1072" i="1"/>
  <c r="Q1082" i="1"/>
  <c r="L1082" i="1"/>
  <c r="L1091" i="1"/>
  <c r="Q1093" i="1"/>
  <c r="AA1100" i="1"/>
  <c r="G1010" i="1"/>
  <c r="G951" i="1"/>
  <c r="S1091" i="1"/>
  <c r="G925" i="1"/>
  <c r="L1108" i="1"/>
  <c r="G957" i="1"/>
  <c r="AA877" i="1"/>
  <c r="Y930" i="1"/>
  <c r="O1046" i="1"/>
  <c r="Y1037" i="1"/>
  <c r="Q1076" i="1"/>
  <c r="L1109" i="1"/>
  <c r="Q1031" i="1"/>
  <c r="O1081" i="1"/>
  <c r="L1063" i="1"/>
  <c r="J1093" i="1"/>
  <c r="O1109" i="1"/>
  <c r="O1098" i="1"/>
  <c r="Q1098" i="1"/>
  <c r="AA1060" i="1"/>
  <c r="AA1111" i="1"/>
  <c r="S1113" i="1"/>
  <c r="L1114" i="1"/>
  <c r="L934" i="1" l="1"/>
  <c r="L1074" i="1"/>
  <c r="Y1032" i="1"/>
  <c r="AA853" i="1"/>
  <c r="O999" i="1"/>
  <c r="Q1029" i="1"/>
  <c r="Q1114" i="1"/>
  <c r="AA845" i="1"/>
  <c r="J956" i="1"/>
  <c r="Y898" i="1"/>
  <c r="L993" i="1"/>
  <c r="O1012" i="1"/>
  <c r="Q1024" i="1"/>
  <c r="Y1066" i="1"/>
  <c r="Y961" i="1"/>
  <c r="L1087" i="1"/>
  <c r="Q1104" i="1"/>
  <c r="L984" i="1"/>
  <c r="L992" i="1"/>
  <c r="AA1079" i="1"/>
  <c r="Q1088" i="1"/>
  <c r="L1100" i="1"/>
  <c r="L1084" i="1"/>
  <c r="J1101" i="1"/>
  <c r="Y927" i="1"/>
  <c r="O948" i="1"/>
  <c r="G991" i="1"/>
  <c r="J891" i="1"/>
  <c r="J939" i="1"/>
  <c r="G877" i="1"/>
  <c r="AA954" i="1"/>
  <c r="O1054" i="1"/>
  <c r="S1062" i="1"/>
  <c r="Y1078" i="1"/>
  <c r="Y1092" i="1"/>
  <c r="L1039" i="1"/>
  <c r="O996" i="1"/>
  <c r="S1035" i="1"/>
  <c r="S968" i="1"/>
  <c r="G1083" i="1"/>
  <c r="J1085" i="1"/>
  <c r="AA1068" i="1"/>
  <c r="S1064" i="1"/>
  <c r="Y1081" i="1"/>
  <c r="J1112" i="1"/>
  <c r="L943" i="1"/>
  <c r="L1003" i="1"/>
  <c r="L1007" i="1"/>
  <c r="G1098" i="1"/>
  <c r="Y879" i="1"/>
  <c r="Y899" i="1"/>
  <c r="Y954" i="1"/>
  <c r="O976" i="1"/>
  <c r="O1016" i="1"/>
  <c r="G1107" i="1"/>
  <c r="G1113" i="1"/>
  <c r="O1112" i="1"/>
  <c r="Y886" i="1"/>
  <c r="G940" i="1"/>
  <c r="G984" i="1"/>
  <c r="G1018" i="1"/>
  <c r="G1024" i="1"/>
  <c r="Y1068" i="1"/>
  <c r="G1096" i="1"/>
  <c r="L999" i="1"/>
  <c r="S925" i="1"/>
  <c r="Y1065" i="1"/>
  <c r="L1071" i="1"/>
  <c r="S952" i="1"/>
  <c r="Y936" i="1"/>
  <c r="S980" i="1"/>
  <c r="G1099" i="1"/>
  <c r="O1062" i="1"/>
  <c r="J934" i="1"/>
  <c r="O944" i="1"/>
  <c r="S979" i="1"/>
  <c r="G992" i="1"/>
  <c r="J997" i="1"/>
  <c r="J1011" i="1"/>
  <c r="J1049" i="1"/>
  <c r="J1100" i="1"/>
  <c r="O1087" i="1"/>
  <c r="L865" i="1"/>
  <c r="O1076" i="1"/>
  <c r="Q1034" i="1"/>
  <c r="B1062" i="1"/>
  <c r="C1115" i="1" s="1"/>
  <c r="B1091" i="1"/>
  <c r="C1144" i="1" s="1"/>
  <c r="L931" i="1"/>
  <c r="O890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43" i="1" l="1"/>
  <c r="C1053" i="1"/>
  <c r="C1059" i="1"/>
  <c r="C1091" i="1"/>
  <c r="C1044" i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<sst xmlns="http://schemas.openxmlformats.org/spreadsheetml/2006/main" count="80" uniqueCount="39">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</sst>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9"/>
  <sheetViews>
    <sheetView tabSelected="1" topLeftCell="A7" zoomScaleNormal="100" zoomScaleSheetLayoutView="100" workbookViewId="0">
      <pane xSplit="1" ySplit="2" topLeftCell="O1312" activePane="bottomRight" state="frozen"/>
      <selection pane="topRight" activeCell="B7" sqref="B7"/>
      <selection pane="bottomLeft" activeCell="A9" sqref="A9"/>
      <selection pane="bottomRight" activeCell="X1316" sqref="X1316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2018'!$KS$13</f>
        <v>2291372568.5300007</v>
      </c>
      <c r="J1315" s="75">
        <f t="shared" si="612"/>
        <v>-7.6807490507904586E-2</v>
      </c>
      <c r="K1315" s="74">
        <f>'[10]Marketshare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2018'!$KS$24</f>
        <v>208359120</v>
      </c>
      <c r="O1315" s="77">
        <f t="shared" si="614"/>
        <v>-0.202880583520198</v>
      </c>
      <c r="P1315" s="74">
        <f>'[10]Marketshare 2018'!$KS$77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618"/>
        <v>-5.0564794247666689E-2</v>
      </c>
      <c r="Z1315" s="74">
        <f>'[11]From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2018'!$KT$13</f>
        <v>2089961312.8599997</v>
      </c>
      <c r="J1316" s="75">
        <f t="shared" ref="J1316:J1331" si="619">(I1316/I1263)-1</f>
        <v>-3.7020434790341339E-2</v>
      </c>
      <c r="K1316" s="74">
        <f>'[10]Marketshare 2018'!$KT$67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2018'!$KT$24</f>
        <v>211770830</v>
      </c>
      <c r="O1316" s="77">
        <f t="shared" ref="O1316:O1331" si="621">(N1316/N1263)-1</f>
        <v>-1.1115412381351497E-2</v>
      </c>
      <c r="P1316" s="74">
        <f>'[10]Marketshare 2018'!$KT$77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ref="Y1316:Y1331" si="624">(X1316/X1263)-1</f>
        <v>-7.4871241036262859E-3</v>
      </c>
      <c r="Z1316" s="74">
        <f>'[11]From Apr 2023'!$KT$18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2018'!$KU$13</f>
        <v>2238807906.8800001</v>
      </c>
      <c r="J1317" s="75">
        <f t="shared" si="619"/>
        <v>2.1734005530124056E-2</v>
      </c>
      <c r="K1317" s="74">
        <f>'[10]Marketshare 2018'!$KU$67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2018'!$KU$24</f>
        <v>236326880</v>
      </c>
      <c r="O1317" s="77">
        <f t="shared" si="621"/>
        <v>0.15076484533273793</v>
      </c>
      <c r="P1317" s="74">
        <f>'[10]Marketshare 2018'!$KU$77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624"/>
        <v>0.23182894721440639</v>
      </c>
      <c r="Z1317" s="74">
        <f>'[11]From Apr 2023'!$KU$18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2018'!$KV$13</f>
        <v>2340197543.5</v>
      </c>
      <c r="J1318" s="75">
        <f t="shared" si="619"/>
        <v>-8.77030065631349E-2</v>
      </c>
      <c r="K1318" s="74">
        <f>'[10]Marketshare 2018'!$KV$67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2018'!$KV$24</f>
        <v>223411525</v>
      </c>
      <c r="O1318" s="77">
        <f t="shared" si="621"/>
        <v>-7.0504252889349028E-2</v>
      </c>
      <c r="P1318" s="74">
        <f>'[10]Marketshare 2018'!$KV$77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624"/>
        <v>6.5572013483320202E-2</v>
      </c>
      <c r="Z1318" s="74">
        <f>'[11]From Apr 2023'!$KV$18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2018'!$KW$13</f>
        <v>2148235091.73</v>
      </c>
      <c r="J1319" s="75">
        <f t="shared" si="619"/>
        <v>-0.17373731502616618</v>
      </c>
      <c r="K1319" s="74">
        <f>'[10]Marketshare 2018'!$KW$67</f>
        <v>8976486.889080001</v>
      </c>
      <c r="L1319" s="76">
        <f t="shared" si="620"/>
        <v>4.642822547493123E-2</v>
      </c>
      <c r="M1319" s="74">
        <v>382</v>
      </c>
      <c r="N1319" s="74">
        <f>'[10]Marketshare 2018'!$KW$24</f>
        <v>198932750</v>
      </c>
      <c r="O1319" s="77">
        <f t="shared" si="621"/>
        <v>-0.14209279285538301</v>
      </c>
      <c r="P1319" s="74">
        <f>'[10]Marketshare 2018'!$KW$77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624"/>
        <v>-0.15381969664659345</v>
      </c>
      <c r="Z1319" s="74">
        <f>'[11]From Apr 2023'!$KW$18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2018'!$KX$13</f>
        <v>2115040968.03</v>
      </c>
      <c r="J1320" s="75">
        <f t="shared" si="619"/>
        <v>-8.6193542573634874E-2</v>
      </c>
      <c r="K1320" s="74">
        <f>'[10]Marketshare 2018'!$KX$67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2018'!$KX$24</f>
        <v>196269220</v>
      </c>
      <c r="O1320" s="77">
        <f t="shared" si="621"/>
        <v>-0.18427919764872647</v>
      </c>
      <c r="P1320" s="74">
        <f>'[10]Marketshare 2018'!$KX$77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624"/>
        <v>-0.11795039094511062</v>
      </c>
      <c r="Z1320" s="74">
        <f>'[11]From Apr 2023'!$KX$18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2018'!$KY$13</f>
        <v>2393673996.9200001</v>
      </c>
      <c r="J1321" s="75">
        <f t="shared" si="619"/>
        <v>7.1313502532908579E-2</v>
      </c>
      <c r="K1321" s="74">
        <f>'[10]Marketshare 2018'!$KY$67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2018'!$KY$24</f>
        <v>199765665</v>
      </c>
      <c r="O1321" s="77">
        <f t="shared" si="621"/>
        <v>-0.1456030750231696</v>
      </c>
      <c r="P1321" s="74">
        <f>'[10]Marketshare 2018'!$KY$77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624"/>
        <v>4.5729244589011842E-2</v>
      </c>
      <c r="Z1321" s="74">
        <f>'[11]From Apr 2023'!$KY$18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2018'!$KZ$13</f>
        <v>2488245375.27</v>
      </c>
      <c r="J1322" s="75">
        <f t="shared" si="619"/>
        <v>-2.1611424988542294E-2</v>
      </c>
      <c r="K1322" s="74">
        <f>'[10]Marketshare 2018'!$KZ$67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2018'!$KZ$24</f>
        <v>228445055</v>
      </c>
      <c r="O1322" s="77">
        <f t="shared" si="621"/>
        <v>-0.13870626242908268</v>
      </c>
      <c r="P1322" s="74">
        <f>'[10]Marketshare 2018'!$KZ$77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624"/>
        <v>0.21200929903829335</v>
      </c>
      <c r="Z1322" s="74">
        <f>'[11]From Apr 2023'!$KZ$18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2018'!$LA$13</f>
        <v>2335965121.7399998</v>
      </c>
      <c r="J1323" s="75">
        <f t="shared" si="619"/>
        <v>-8.7272315731522832E-2</v>
      </c>
      <c r="K1323" s="74">
        <f>'[10]Marketshare 2018'!$LA$67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2018'!$LA$24</f>
        <v>195882000</v>
      </c>
      <c r="O1323" s="77">
        <f t="shared" si="621"/>
        <v>-0.33550911056963939</v>
      </c>
      <c r="P1323" s="74">
        <f>'[10]Marketshare 2018'!$LA$77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624"/>
        <v>-0.15024604173759093</v>
      </c>
      <c r="Z1323" s="74">
        <f>'[11]From Apr 2023'!$LA$18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619"/>
        <v>-7.2332909999844208E-2</v>
      </c>
      <c r="K1324" s="74">
        <f>'[10]Marketshare 2018'!$LB$67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2018'!$LB$24</f>
        <v>177203045</v>
      </c>
      <c r="O1324" s="77">
        <f t="shared" si="621"/>
        <v>-0.27863755620281661</v>
      </c>
      <c r="P1324" s="74">
        <f>'[10]Marketshare 2018'!$LB$77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624"/>
        <v>-9.9837433838791401E-2</v>
      </c>
      <c r="Z1324" s="74">
        <f>'[11]From Apr 2023'!$LB$18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2018'!$LC$13</f>
        <v>2351370966.1800003</v>
      </c>
      <c r="J1325" s="75">
        <f t="shared" si="619"/>
        <v>0.13675576913486132</v>
      </c>
      <c r="K1325" s="74">
        <f>'[10]Marketshare 2018'!$LC$67</f>
        <v>9975126.00024</v>
      </c>
      <c r="L1325" s="76">
        <f t="shared" si="620"/>
        <v>4.7136217521670069E-2</v>
      </c>
      <c r="M1325" s="74">
        <v>382</v>
      </c>
      <c r="N1325" s="74">
        <f>'[10]Marketshare 2018'!$LC$24</f>
        <v>185867565</v>
      </c>
      <c r="O1325" s="77">
        <f t="shared" si="621"/>
        <v>-0.18201702009565868</v>
      </c>
      <c r="P1325" s="74">
        <f>'[10]Marketshare 2018'!$LC$77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624"/>
        <v>9.7160918364851412E-3</v>
      </c>
      <c r="Z1325" s="74">
        <f>'[11]From Apr 2023'!$LC$18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2018'!$LD$13</f>
        <v>2585234494.8700004</v>
      </c>
      <c r="J1326" s="75">
        <f t="shared" si="619"/>
        <v>5.5421158010972249E-2</v>
      </c>
      <c r="K1326" s="74">
        <f>'[10]Marketshare 2018'!$LD$67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2018'!$LD$24</f>
        <v>226952405</v>
      </c>
      <c r="O1326" s="77">
        <f t="shared" si="621"/>
        <v>9.7173465516800395E-2</v>
      </c>
      <c r="P1326" s="74">
        <f>'[10]Marketshare 2018'!$LD$77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624"/>
        <v>0.19734548288957088</v>
      </c>
      <c r="Z1326" s="74">
        <f>'[11]From Apr 2023'!$LD$18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619"/>
        <v>-6.5947611142735618E-2</v>
      </c>
      <c r="K1327" s="74">
        <f>'[10]Marketshare 2018'!$LE$67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2018'!$LE$24</f>
        <v>214086512</v>
      </c>
      <c r="O1327" s="77">
        <f t="shared" si="621"/>
        <v>-8.5668646616844368E-3</v>
      </c>
      <c r="P1327" s="74">
        <f>'[10]Marketshare 2018'!$LE$77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624"/>
        <v>-0.11804557133814264</v>
      </c>
      <c r="Z1327" s="74">
        <f>'[11]From Apr 2023'!$LE$18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2018'!$LF$13</f>
        <v>2120806709.48</v>
      </c>
      <c r="J1328" s="75">
        <f t="shared" si="619"/>
        <v>-8.9848278617237542E-2</v>
      </c>
      <c r="K1328" s="74">
        <f>'[10]Marketshare 2018'!$LF$67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2018'!$LF$24</f>
        <v>203643735</v>
      </c>
      <c r="O1328" s="77">
        <f t="shared" si="621"/>
        <v>-0.10753658253915777</v>
      </c>
      <c r="P1328" s="74">
        <f>'[10]Marketshare 2018'!$LF$77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624"/>
        <v>-9.9599158765787066E-2</v>
      </c>
      <c r="Z1328" s="74">
        <f>'[11]From Apr 2023'!$LF$18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2018'!$LG$13</f>
        <v>2204934714.8999996</v>
      </c>
      <c r="J1329" s="75">
        <f t="shared" si="619"/>
        <v>-1.7539959536790994E-2</v>
      </c>
      <c r="K1329" s="74">
        <f>'[10]Marketshare 2018'!$LG$67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2018'!$LG$24</f>
        <v>219784855</v>
      </c>
      <c r="O1329" s="77">
        <f t="shared" si="621"/>
        <v>6.147667810537305E-2</v>
      </c>
      <c r="P1329" s="74">
        <f>'[10]Marketshare 2018'!$LG$77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624"/>
        <v>3.2188471906474003E-2</v>
      </c>
      <c r="Z1329" s="74">
        <f>'[11]From Apr 2023'!$LG$18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619"/>
        <v>0.19817538513182198</v>
      </c>
      <c r="K1330" s="74">
        <f>'[10]Marketshare 2018'!$LH$67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2018'!$LH$24</f>
        <v>233175610</v>
      </c>
      <c r="O1330" s="77">
        <f t="shared" si="621"/>
        <v>0.12429490668858856</v>
      </c>
      <c r="P1330" s="74">
        <f>'[10]Marketshare 2018'!$LH$77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624"/>
        <v>0.21618910404096225</v>
      </c>
      <c r="Z1330" s="74">
        <f>'[11]From Apr 2023'!$LH$18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2018'!$LI$13</f>
        <v>2467007859.2299995</v>
      </c>
      <c r="J1331" s="75">
        <f t="shared" si="619"/>
        <v>-0.10874953358534289</v>
      </c>
      <c r="K1331" s="74">
        <f>'[10]Marketshare 2018'!$LI$67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2018'!$LI$24</f>
        <v>254947945</v>
      </c>
      <c r="O1331" s="77">
        <f t="shared" si="621"/>
        <v>0.10301391517674574</v>
      </c>
      <c r="P1331" s="74">
        <f>'[10]Marketshare 2018'!$LI$77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624"/>
        <v>-1.5055095287994646E-2</v>
      </c>
      <c r="Z1331" s="74">
        <f>'[11]From Apr 2023'!$LI$18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2018'!$LJ$13</f>
        <v>2203095053.0900002</v>
      </c>
      <c r="J1332" s="75">
        <f t="shared" ref="J1332:J1336" si="632">(I1332/I1279)-1</f>
        <v>-4.9071604660922086E-2</v>
      </c>
      <c r="K1332" s="74">
        <f>'[10]Marketshare 2018'!$LJ$67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2018'!$LJ$24</f>
        <v>232341540</v>
      </c>
      <c r="O1332" s="77">
        <f t="shared" ref="O1332:O1336" si="634">(N1332/N1279)-1</f>
        <v>0.16258405586130831</v>
      </c>
      <c r="P1332" s="74">
        <f>'[10]Marketshare 2018'!$LJ$77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ref="Y1332:Y1336" si="637">(X1332/X1279)-1</f>
        <v>-0.11769910348636825</v>
      </c>
      <c r="Z1332" s="74">
        <f>'[11]From Apr 2023'!$LJ$18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2018'!$LK$13</f>
        <v>2069621237.7700002</v>
      </c>
      <c r="J1333" s="75">
        <f t="shared" si="632"/>
        <v>-2.323091074403838E-2</v>
      </c>
      <c r="K1333" s="74">
        <f>'[10]Marketshare 2018'!$LK$67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2018'!$LK$24</f>
        <v>243304535</v>
      </c>
      <c r="O1333" s="77">
        <f t="shared" si="634"/>
        <v>0.17621627221613823</v>
      </c>
      <c r="P1333" s="74">
        <f>'[10]Marketshare 2018'!$LK$77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637"/>
        <v>-3.8944018041240813E-2</v>
      </c>
      <c r="Z1333" s="74">
        <f>'[11]From Apr 2023'!$LK$18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632"/>
        <v>6.8330285852830075E-2</v>
      </c>
      <c r="K1334" s="74">
        <f>'[10]Marketshare 2018'!$LL$67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2018'!$LL$24</f>
        <v>229646785</v>
      </c>
      <c r="O1334" s="77">
        <f t="shared" si="634"/>
        <v>0.13766932852320113</v>
      </c>
      <c r="P1334" s="74">
        <f>'[10]Marketshare 2018'!$LL$77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637"/>
        <v>7.3825553066389604E-2</v>
      </c>
      <c r="Z1334" s="74">
        <f>'[11]From Apr 2023'!$LL$18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632"/>
        <v>-3.1915181421186212E-2</v>
      </c>
      <c r="K1335" s="74">
        <f>'[10]Marketshare 2018'!$LM$67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2018'!$LM$24</f>
        <v>224075260</v>
      </c>
      <c r="O1335" s="77">
        <f t="shared" si="634"/>
        <v>1.0287949879135283E-2</v>
      </c>
      <c r="P1335" s="74">
        <f>'[10]Marketshare 2018'!$LM$77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637"/>
        <v>0.10446556454133815</v>
      </c>
      <c r="Z1335" s="74">
        <f>'[11]From Apr 2023'!$LM$18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2018'!$LN$13</f>
        <v>2243238360.75</v>
      </c>
      <c r="J1336" s="75">
        <f t="shared" si="632"/>
        <v>-5.8055759630668335E-2</v>
      </c>
      <c r="K1336" s="74">
        <f>'[10]Marketshare 2018'!$LN$67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2018'!$LN$24</f>
        <v>221950990</v>
      </c>
      <c r="O1336" s="77">
        <f t="shared" si="634"/>
        <v>-7.3091571608514316E-2</v>
      </c>
      <c r="P1336" s="74">
        <f>'[10]Marketshare 2018'!$LN$77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637"/>
        <v>-2.9030737474963875E-2</v>
      </c>
      <c r="Z1336" s="74">
        <f>'[11]From Apr 2023'!$LN$18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59" si="639">+K1337+P1337+R1337+U1337+V1337+Z1337</f>
        <v>19829420.470359985</v>
      </c>
      <c r="C1337" s="70">
        <f t="shared" ref="C1337:C1359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59" si="641">(E1337/E1284)-1</f>
        <v>0.23325152471405275</v>
      </c>
      <c r="H1337" s="73">
        <v>8380</v>
      </c>
      <c r="I1337" s="74">
        <f>'[10]Marketshare 2018'!$LO$13</f>
        <v>2245711270.96</v>
      </c>
      <c r="J1337" s="75">
        <f t="shared" ref="J1337:J1359" si="642">(I1337/I1284)-1</f>
        <v>4.7274211724493531E-2</v>
      </c>
      <c r="K1337" s="74">
        <f>'[10]Marketshare 2018'!$LO$67</f>
        <v>9353401.2003599983</v>
      </c>
      <c r="L1337" s="76">
        <f t="shared" ref="L1337:L1359" si="643">(K1337/0.09)/I1337</f>
        <v>4.6277845842387942E-2</v>
      </c>
      <c r="M1337" s="74">
        <v>379</v>
      </c>
      <c r="N1337" s="74">
        <f>'[10]Marketshare 2018'!$LO$24</f>
        <v>225285760</v>
      </c>
      <c r="O1337" s="77">
        <f t="shared" ref="O1337:O1359" si="644">(N1337/N1284)-1</f>
        <v>2.6344156770243821E-2</v>
      </c>
      <c r="P1337" s="74">
        <f>'[10]Marketshare 2018'!$LO$77</f>
        <v>4008505.9499999997</v>
      </c>
      <c r="Q1337" s="76">
        <f t="shared" ref="Q1337:Q1359" si="645">(P1337/0.09)/N1337</f>
        <v>0.19769982354854562</v>
      </c>
      <c r="R1337" s="71">
        <f>[9]Data!$W$1332</f>
        <v>948720.49</v>
      </c>
      <c r="S1337" s="78">
        <f t="shared" ref="S1337:S1359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ref="Y1337:Y1359" si="647">(X1337/X1284)-1</f>
        <v>-6.9180306813830028E-2</v>
      </c>
      <c r="Z1337" s="74">
        <f>'[11]From Apr 2023'!$LO$18</f>
        <v>2055262.49</v>
      </c>
      <c r="AA1337" s="76">
        <f t="shared" ref="AA1337:AA1359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642"/>
        <v>-3.4351318580680856E-2</v>
      </c>
      <c r="K1338" s="74">
        <f>'[10]Marketshare 2018'!$LP$67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2018'!$LP$24</f>
        <v>216464140</v>
      </c>
      <c r="O1338" s="77">
        <f t="shared" si="644"/>
        <v>-0.10477190131008252</v>
      </c>
      <c r="P1338" s="74">
        <f>'[10]Marketshare 2018'!$LP$77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647"/>
        <v>-2.6952455617126225E-2</v>
      </c>
      <c r="Z1338" s="74">
        <f>'[11]From Apr 2023'!$LP$18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2018'!$LQ$13</f>
        <v>2562507703.9600005</v>
      </c>
      <c r="J1339" s="75">
        <f t="shared" si="642"/>
        <v>0.10539479588419054</v>
      </c>
      <c r="K1339" s="74">
        <f>'[10]Marketshare 2018'!$LQ$67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2018'!$LQ$24</f>
        <v>255302780</v>
      </c>
      <c r="O1339" s="77">
        <f t="shared" si="644"/>
        <v>0.12761516472619672</v>
      </c>
      <c r="P1339" s="74">
        <f>'[10]Marketshare 2018'!$LQ$77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647"/>
        <v>0.22724734264849422</v>
      </c>
      <c r="Z1339" s="74">
        <f>'[11]From Apr 2023'!$LQ$18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642"/>
        <v>-1.5068346783873143E-2</v>
      </c>
      <c r="K1340" s="74">
        <f>'[10]Marketshare 2018'!$LR$67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2018'!$LR$24</f>
        <v>252074250</v>
      </c>
      <c r="O1340" s="77">
        <f t="shared" si="644"/>
        <v>0.11422929746854704</v>
      </c>
      <c r="P1340" s="74">
        <f>'[10]Marketshare 2018'!$LR$77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647"/>
        <v>-1.7286252297397442E-2</v>
      </c>
      <c r="Z1340" s="74">
        <f>'[11]From Apr 2023'!$LR$18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2018'!$LS$13</f>
        <v>2493610209.1899996</v>
      </c>
      <c r="J1341" s="75">
        <f t="shared" si="642"/>
        <v>0.2380027199457484</v>
      </c>
      <c r="K1341" s="74">
        <f>'[10]Marketshare 2018'!$LS$67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2018'!$LS$24</f>
        <v>214855520</v>
      </c>
      <c r="O1341" s="77">
        <f t="shared" si="644"/>
        <v>-7.2828897029603046E-2</v>
      </c>
      <c r="P1341" s="74">
        <f>'[10]Marketshare 2018'!$LS$77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647"/>
        <v>-0.1260649368323008</v>
      </c>
      <c r="Z1341" s="74">
        <f>'[11]From Apr 2023'!$LS$18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642"/>
        <v>-6.256691472140774E-2</v>
      </c>
      <c r="K1342" s="74">
        <f>'[10]Marketshare 2018'!$LT$67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2018'!$LT$24</f>
        <v>254833870</v>
      </c>
      <c r="O1342" s="77">
        <f t="shared" si="644"/>
        <v>2.7954404825434986E-2</v>
      </c>
      <c r="P1342" s="74">
        <f>'[10]Marketshare 2018'!$LT$77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647"/>
        <v>-3.3205526785806239E-2</v>
      </c>
      <c r="Z1342" s="74">
        <f>'[11]From Apr 2023'!$LT$18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2018'!$LU$13</f>
        <v>2684433181.6500001</v>
      </c>
      <c r="J1343" s="75">
        <f t="shared" si="642"/>
        <v>0.14865132823239113</v>
      </c>
      <c r="K1343" s="74">
        <f>'[10]Marketshare 2018'!$LU$67</f>
        <v>10578700.18674</v>
      </c>
      <c r="L1343" s="76">
        <f t="shared" si="643"/>
        <v>4.3786194415073046E-2</v>
      </c>
      <c r="M1343" s="74">
        <v>379</v>
      </c>
      <c r="N1343" s="74">
        <f>'[10]Marketshare 2018'!$LU$24</f>
        <v>253105515</v>
      </c>
      <c r="O1343" s="77">
        <f t="shared" si="644"/>
        <v>1.7464328321147748E-2</v>
      </c>
      <c r="P1343" s="74">
        <f>'[10]Marketshare 2018'!$LU$77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647"/>
        <v>0.19982107928561033</v>
      </c>
      <c r="Z1343" s="74">
        <f>'[11]From Apr 2023'!$LU$18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642"/>
        <v>2.6249030542934149E-2</v>
      </c>
      <c r="K1344" s="74">
        <f>'[10]Marketshare 2018'!$LV$67</f>
        <v>10823111.514360001</v>
      </c>
      <c r="L1344" s="76">
        <f t="shared" si="643"/>
        <v>4.6649044727105307E-2</v>
      </c>
      <c r="M1344" s="74">
        <v>379</v>
      </c>
      <c r="N1344" s="74">
        <f>'[10]Marketshare 2018'!$LV$24</f>
        <v>228561360</v>
      </c>
      <c r="O1344" s="77">
        <f t="shared" si="644"/>
        <v>-9.9938698062142839E-2</v>
      </c>
      <c r="P1344" s="74">
        <f>'[10]Marketshare 2018'!$LV$77</f>
        <v>4243370.3999999994</v>
      </c>
      <c r="Q1344" s="76">
        <f t="shared" si="645"/>
        <v>0.20628403681182153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647"/>
        <v>3.5286352248106168E-2</v>
      </c>
      <c r="Z1344" s="74">
        <f>'[11]From Apr 2023'!$LV$18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2018'!$LW$13</f>
        <v>2478838768.71</v>
      </c>
      <c r="J1345" s="75">
        <f t="shared" si="642"/>
        <v>-5.7617792596130535E-2</v>
      </c>
      <c r="K1345" s="74">
        <f>'[10]Marketshare 2018'!$LW$67</f>
        <v>9508484.3497199994</v>
      </c>
      <c r="L1345" s="76">
        <f t="shared" si="643"/>
        <v>4.2620692979955563E-2</v>
      </c>
      <c r="M1345" s="74">
        <v>379</v>
      </c>
      <c r="N1345" s="74">
        <f>'[10]Marketshare 2018'!$LW$24</f>
        <v>219971830</v>
      </c>
      <c r="O1345" s="77">
        <f t="shared" si="644"/>
        <v>-0.16939862215414869</v>
      </c>
      <c r="P1345" s="74">
        <f>'[10]Marketshare 2018'!$LW$77</f>
        <v>5090706.45</v>
      </c>
      <c r="Q1345" s="76">
        <f t="shared" si="645"/>
        <v>0.25713931188370803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647"/>
        <v>-0.14957543515894334</v>
      </c>
      <c r="Z1345" s="74">
        <f>'[11]From Apr 2023'!$LW$18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2018'!$LX$13</f>
        <v>2341203043.3499999</v>
      </c>
      <c r="J1346" s="75">
        <f t="shared" si="642"/>
        <v>-8.517809119896802E-2</v>
      </c>
      <c r="K1346" s="74">
        <f>'[10]Marketshare 2018'!$LX$67</f>
        <v>8139491.1185400002</v>
      </c>
      <c r="L1346" s="76">
        <f t="shared" si="643"/>
        <v>3.8629195559472793E-2</v>
      </c>
      <c r="M1346" s="74">
        <v>379</v>
      </c>
      <c r="N1346" s="74">
        <f>'[10]Marketshare 2018'!$LX$24</f>
        <v>204458130</v>
      </c>
      <c r="O1346" s="77">
        <f t="shared" si="644"/>
        <v>-0.12752397501425317</v>
      </c>
      <c r="P1346" s="74">
        <f>'[10]Marketshare 2018'!$LX$77</f>
        <v>3999767.8049999997</v>
      </c>
      <c r="Q1346" s="76">
        <f t="shared" si="645"/>
        <v>0.21736413465192114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647"/>
        <v>-4.248800449369261E-2</v>
      </c>
      <c r="Z1346" s="74">
        <f>'[11]From Apr 2023'!$LX$18</f>
        <v>2111233.7499999995</v>
      </c>
      <c r="AA1346" s="76">
        <f t="shared" si="648"/>
        <v>7.6728724190370023E-2</v>
      </c>
    </row>
    <row r="1347" spans="1:27" ht="13" x14ac:dyDescent="0.3">
      <c r="A1347" s="69">
        <v>45529</v>
      </c>
      <c r="B1347" s="58">
        <f t="shared" si="639"/>
        <v>24758040.170400001</v>
      </c>
      <c r="C1347" s="70">
        <f t="shared" si="64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642"/>
        <v>5.6853419600301436E-2</v>
      </c>
      <c r="K1347" s="74">
        <f>'[10]Marketshare 2018'!$LY$67</f>
        <v>9662781.8753999993</v>
      </c>
      <c r="L1347" s="76">
        <f t="shared" si="643"/>
        <v>4.4275469748959274E-2</v>
      </c>
      <c r="M1347" s="74">
        <v>379</v>
      </c>
      <c r="N1347" s="74">
        <f>'[10]Marketshare 2018'!$LY$24</f>
        <v>219043405</v>
      </c>
      <c r="O1347" s="77">
        <f t="shared" si="644"/>
        <v>6.4848893948703523E-3</v>
      </c>
      <c r="P1347" s="74">
        <f>'[10]Marketshare 2018'!$LY$77</f>
        <v>4069056.375</v>
      </c>
      <c r="Q1347" s="76">
        <f t="shared" si="645"/>
        <v>0.20640538116178389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647"/>
        <v>9.0156294097381462E-2</v>
      </c>
      <c r="Z1347" s="74">
        <f>'[11]From Apr 2023'!$LY$18</f>
        <v>2231274.27</v>
      </c>
      <c r="AA1347" s="76">
        <f t="shared" si="648"/>
        <v>7.5575455701330785E-2</v>
      </c>
    </row>
    <row r="1348" spans="1:27" ht="13" x14ac:dyDescent="0.3">
      <c r="A1348" s="69">
        <v>45536</v>
      </c>
      <c r="B1348" s="58">
        <f t="shared" si="639"/>
        <v>29370078.079859991</v>
      </c>
      <c r="C1348" s="70">
        <f t="shared" si="64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'[10]Marketshare 2018'!$LZ$13</f>
        <v>2494045399.9699998</v>
      </c>
      <c r="J1348" s="75">
        <f t="shared" si="642"/>
        <v>2.3041453108533894E-2</v>
      </c>
      <c r="K1348" s="74">
        <f>'[10]Marketshare 2018'!$LZ$67</f>
        <v>10069837.609860001</v>
      </c>
      <c r="L1348" s="76">
        <f t="shared" si="643"/>
        <v>4.486168718313864E-2</v>
      </c>
      <c r="M1348" s="74">
        <v>379</v>
      </c>
      <c r="N1348" s="74">
        <f>'[10]Marketshare 2018'!$LZ$24</f>
        <v>229486656</v>
      </c>
      <c r="O1348" s="77">
        <f t="shared" si="644"/>
        <v>-4.9475183491468178E-2</v>
      </c>
      <c r="P1348" s="74">
        <f>'[10]Marketshare 2018'!$LZ$77</f>
        <v>3768885.54</v>
      </c>
      <c r="Q1348" s="76">
        <f t="shared" si="645"/>
        <v>0.18247904575331822</v>
      </c>
      <c r="R1348" s="71">
        <f>[9]Data!$W$1343</f>
        <v>1455262.2999999998</v>
      </c>
      <c r="S1348" s="78">
        <f t="shared" si="64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647"/>
        <v>0.16646398943883955</v>
      </c>
      <c r="Z1348" s="74">
        <f>'[11]From Apr 2023'!$LZ$18</f>
        <v>2667819.9500000002</v>
      </c>
      <c r="AA1348" s="76">
        <f t="shared" si="648"/>
        <v>7.6042040450686882E-2</v>
      </c>
    </row>
    <row r="1349" spans="1:27" ht="13" x14ac:dyDescent="0.3">
      <c r="A1349" s="69">
        <v>45543</v>
      </c>
      <c r="B1349" s="58">
        <f t="shared" si="639"/>
        <v>27739386.851500016</v>
      </c>
      <c r="C1349" s="70">
        <f t="shared" si="64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41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642"/>
        <v>-6.3608097176267586E-3</v>
      </c>
      <c r="K1349" s="74">
        <f>'[10]Marketshare 2018'!$MA$67</f>
        <v>9164885.9715</v>
      </c>
      <c r="L1349" s="76">
        <f t="shared" si="643"/>
        <v>4.4559385490639689E-2</v>
      </c>
      <c r="M1349" s="74">
        <v>379</v>
      </c>
      <c r="N1349" s="74">
        <f>'[10]Marketshare 2018'!$MA$24</f>
        <v>219746860</v>
      </c>
      <c r="O1349" s="77">
        <f t="shared" si="644"/>
        <v>-0.11716392441208201</v>
      </c>
      <c r="P1349" s="74">
        <f>'[10]Marketshare 2018'!$MA$77</f>
        <v>4591301.8499999996</v>
      </c>
      <c r="Q1349" s="76">
        <f t="shared" si="645"/>
        <v>0.23215105326192148</v>
      </c>
      <c r="R1349" s="71">
        <f>[9]Data!$W$1344</f>
        <v>1090715.8599999999</v>
      </c>
      <c r="S1349" s="78">
        <f t="shared" si="64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647"/>
        <v>-2.6110309280431121E-2</v>
      </c>
      <c r="Z1349" s="74">
        <f>'[11]From Apr 2023'!$MA$18</f>
        <v>2496844.4299999997</v>
      </c>
      <c r="AA1349" s="76">
        <f t="shared" si="648"/>
        <v>7.5344375736673075E-2</v>
      </c>
    </row>
    <row r="1350" spans="1:27" ht="13" x14ac:dyDescent="0.3">
      <c r="A1350" s="69">
        <v>45550</v>
      </c>
      <c r="B1350" s="58">
        <f t="shared" si="639"/>
        <v>23520227.545899972</v>
      </c>
      <c r="C1350" s="70">
        <f t="shared" si="64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41"/>
        <v>-2.1314244111627634E-3</v>
      </c>
      <c r="H1350" s="73">
        <v>8380</v>
      </c>
      <c r="I1350" s="74">
        <f>'[10]Marketshare 2018'!$MB$13</f>
        <v>2225816829.23</v>
      </c>
      <c r="J1350" s="75">
        <f t="shared" si="642"/>
        <v>2.4118518147051571E-3</v>
      </c>
      <c r="K1350" s="74">
        <f>'[10]Marketshare 2018'!$MB$67</f>
        <v>8621360.5509000011</v>
      </c>
      <c r="L1350" s="76">
        <f t="shared" si="643"/>
        <v>4.3037186956277375E-2</v>
      </c>
      <c r="M1350" s="74">
        <v>379</v>
      </c>
      <c r="N1350" s="74">
        <f>'[10]Marketshare 2018'!$MB$24</f>
        <v>222917290</v>
      </c>
      <c r="O1350" s="77">
        <f t="shared" si="644"/>
        <v>6.5619171129228215E-2</v>
      </c>
      <c r="P1350" s="74">
        <f>'[10]Marketshare 2018'!$MB$77</f>
        <v>3885135.9749999996</v>
      </c>
      <c r="Q1350" s="76">
        <f t="shared" si="645"/>
        <v>0.19365109588403842</v>
      </c>
      <c r="R1350" s="71">
        <f>[9]Data!$W$1345</f>
        <v>1078877.2799999998</v>
      </c>
      <c r="S1350" s="78">
        <f t="shared" si="64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647"/>
        <v>-2.8216796836823876E-2</v>
      </c>
      <c r="Z1350" s="74">
        <f>'[11]From Apr 2023'!$MB$18</f>
        <v>2268053.15</v>
      </c>
      <c r="AA1350" s="76">
        <f t="shared" si="648"/>
        <v>7.8548769955547174E-2</v>
      </c>
    </row>
    <row r="1351" spans="1:27" ht="13" x14ac:dyDescent="0.3">
      <c r="A1351" s="69">
        <v>45557</v>
      </c>
      <c r="B1351" s="58">
        <f t="shared" si="639"/>
        <v>19708389.988699995</v>
      </c>
      <c r="C1351" s="70">
        <f t="shared" si="640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41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642"/>
        <v>-2.1848513134072767E-2</v>
      </c>
      <c r="K1351" s="74">
        <f>'[10]Marketshare 2018'!$MC$67</f>
        <v>7865001.3537000008</v>
      </c>
      <c r="L1351" s="76">
        <f t="shared" si="643"/>
        <v>4.1594024982245341E-2</v>
      </c>
      <c r="M1351" s="74">
        <v>379</v>
      </c>
      <c r="N1351" s="74">
        <f>'[10]Marketshare 2018'!$MC$24</f>
        <v>204822215</v>
      </c>
      <c r="O1351" s="77">
        <f t="shared" si="644"/>
        <v>-6.081976818657886E-2</v>
      </c>
      <c r="P1351" s="74">
        <f>'[10]Marketshare 2018'!$MC$77</f>
        <v>3308474.4750000001</v>
      </c>
      <c r="Q1351" s="76">
        <f t="shared" si="645"/>
        <v>0.1794767598817345</v>
      </c>
      <c r="R1351" s="71">
        <f>[9]Data!$W$1346</f>
        <v>1181886.3700000001</v>
      </c>
      <c r="S1351" s="78">
        <f t="shared" si="64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647"/>
        <v>3.4481731072173671E-2</v>
      </c>
      <c r="Z1351" s="74">
        <f>'[11]From Apr 2023'!$MC$18</f>
        <v>2097660.33</v>
      </c>
      <c r="AA1351" s="76">
        <f t="shared" si="648"/>
        <v>7.5568293848446974E-2</v>
      </c>
    </row>
    <row r="1352" spans="1:27" ht="13" x14ac:dyDescent="0.3">
      <c r="A1352" s="69">
        <v>45564</v>
      </c>
      <c r="B1352" s="58">
        <f t="shared" si="639"/>
        <v>28156363.661299992</v>
      </c>
      <c r="C1352" s="70">
        <f t="shared" si="640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41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642"/>
        <v>3.619646915880792E-2</v>
      </c>
      <c r="K1352" s="74">
        <f>'[10]Marketshare 2018'!$MD$67</f>
        <v>8954613.3213</v>
      </c>
      <c r="L1352" s="76">
        <f t="shared" si="643"/>
        <v>3.9552212248086277E-2</v>
      </c>
      <c r="M1352" s="74">
        <v>379</v>
      </c>
      <c r="N1352" s="74">
        <f>'[10]Marketshare 2018'!$MD$24</f>
        <v>202648190</v>
      </c>
      <c r="O1352" s="77">
        <f t="shared" si="644"/>
        <v>-0.18057182452996101</v>
      </c>
      <c r="P1352" s="74">
        <f>'[10]Marketshare 2018'!$MD$77</f>
        <v>3501703.8</v>
      </c>
      <c r="Q1352" s="76">
        <f t="shared" si="645"/>
        <v>0.19199687892598499</v>
      </c>
      <c r="R1352" s="71">
        <f>[9]Data!$W$1347</f>
        <v>1434827.71</v>
      </c>
      <c r="S1352" s="78">
        <f t="shared" si="64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647"/>
        <v>0.44752175245269687</v>
      </c>
      <c r="Z1352" s="74">
        <f>'[11]From Apr 2023'!$MD$18</f>
        <v>2609010.8200000003</v>
      </c>
      <c r="AA1352" s="76">
        <f t="shared" si="648"/>
        <v>7.51679826520677E-2</v>
      </c>
    </row>
    <row r="1353" spans="1:27" ht="13" x14ac:dyDescent="0.3">
      <c r="A1353" s="69">
        <v>45571</v>
      </c>
      <c r="B1353" s="58">
        <f t="shared" si="639"/>
        <v>28020978.442400016</v>
      </c>
      <c r="C1353" s="70">
        <f t="shared" si="640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41"/>
        <v>-0.24860496702240187</v>
      </c>
      <c r="H1353" s="73">
        <v>8380</v>
      </c>
      <c r="I1353" s="74">
        <f>'[10]Marketshare 2018'!$ME$13</f>
        <v>2349818701.3600001</v>
      </c>
      <c r="J1353" s="75">
        <f t="shared" si="642"/>
        <v>-0.11688733075852087</v>
      </c>
      <c r="K1353" s="74">
        <f>'[10]Marketshare 2018'!$ME$67</f>
        <v>9165630.8124000002</v>
      </c>
      <c r="L1353" s="76">
        <f t="shared" si="643"/>
        <v>4.3339659481413634E-2</v>
      </c>
      <c r="M1353" s="74">
        <v>379</v>
      </c>
      <c r="N1353" s="74">
        <f>'[10]Marketshare 2018'!$ME$24</f>
        <v>198636086</v>
      </c>
      <c r="O1353" s="77">
        <f t="shared" si="644"/>
        <v>-0.15115069124207337</v>
      </c>
      <c r="P1353" s="74">
        <f>'[10]Marketshare 2018'!$ME$77</f>
        <v>2040871.5899999999</v>
      </c>
      <c r="Q1353" s="76">
        <f t="shared" si="645"/>
        <v>0.1141602790139552</v>
      </c>
      <c r="R1353" s="71">
        <f>[9]Data!$W$1348</f>
        <v>1401604.1</v>
      </c>
      <c r="S1353" s="78">
        <f t="shared" si="646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647"/>
        <v>9.8939873612961415E-2</v>
      </c>
      <c r="Z1353" s="74">
        <f>'[11]From Apr 2023'!$ME$18</f>
        <v>2686729.9400000004</v>
      </c>
      <c r="AA1353" s="76">
        <f t="shared" si="648"/>
        <v>7.3726110322253277E-2</v>
      </c>
    </row>
    <row r="1354" spans="1:27" ht="13" x14ac:dyDescent="0.3">
      <c r="A1354" s="69">
        <v>45578</v>
      </c>
      <c r="B1354" s="58">
        <f t="shared" si="639"/>
        <v>25183322.594499983</v>
      </c>
      <c r="C1354" s="70">
        <f t="shared" si="640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41"/>
        <v>-2.0768302225834812E-2</v>
      </c>
      <c r="H1354" s="73">
        <v>8380</v>
      </c>
      <c r="I1354" s="74">
        <f>'[10]Marketshare 2018'!$MF$13</f>
        <v>2219060226.23</v>
      </c>
      <c r="J1354" s="75">
        <f t="shared" si="642"/>
        <v>-4.4942892978614424E-2</v>
      </c>
      <c r="K1354" s="74">
        <f>'[10]Marketshare 2018'!$MF$67</f>
        <v>9245267.6444999985</v>
      </c>
      <c r="L1354" s="76">
        <f t="shared" si="643"/>
        <v>4.6292207320808777E-2</v>
      </c>
      <c r="M1354" s="74">
        <v>379</v>
      </c>
      <c r="N1354" s="74">
        <f>'[10]Marketshare 2018'!$MF$24</f>
        <v>199819787</v>
      </c>
      <c r="O1354" s="77">
        <f t="shared" si="644"/>
        <v>-0.11955201408661875</v>
      </c>
      <c r="P1354" s="74">
        <f>'[10]Marketshare 2018'!$MF$77</f>
        <v>3521035.98</v>
      </c>
      <c r="Q1354" s="76">
        <f t="shared" si="645"/>
        <v>0.19578952909203132</v>
      </c>
      <c r="R1354" s="71">
        <f>[9]Data!$W$1349</f>
        <v>1188949.99</v>
      </c>
      <c r="S1354" s="78">
        <f t="shared" si="646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647"/>
        <v>-6.2097518310928135E-2</v>
      </c>
      <c r="Z1354" s="74">
        <f>'[11]From Apr 2023'!$MF$18</f>
        <v>2233315.0700000003</v>
      </c>
      <c r="AA1354" s="76">
        <f t="shared" si="648"/>
        <v>7.4787961485088775E-2</v>
      </c>
    </row>
    <row r="1355" spans="1:27" ht="13" x14ac:dyDescent="0.3">
      <c r="A1355" s="69">
        <v>45585</v>
      </c>
      <c r="B1355" s="58">
        <f t="shared" si="639"/>
        <v>18478318.130500015</v>
      </c>
      <c r="C1355" s="70">
        <f t="shared" si="640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41"/>
        <v>-0.24855168347631407</v>
      </c>
      <c r="H1355" s="73">
        <v>8380</v>
      </c>
      <c r="I1355" s="74">
        <f>'[10]Marketshare 2018'!$MG$13</f>
        <v>2137930468.7700002</v>
      </c>
      <c r="J1355" s="75">
        <f t="shared" si="642"/>
        <v>-3.3502835544764964E-2</v>
      </c>
      <c r="K1355" s="74">
        <f>'[10]Marketshare 2018'!$MG$67</f>
        <v>7583701.5405000011</v>
      </c>
      <c r="L1355" s="76">
        <f t="shared" si="643"/>
        <v>3.9413513058953048E-2</v>
      </c>
      <c r="M1355" s="74">
        <v>379</v>
      </c>
      <c r="N1355" s="74">
        <f>'[10]Marketshare 2018'!$MG$24</f>
        <v>188327670</v>
      </c>
      <c r="O1355" s="77">
        <f t="shared" si="644"/>
        <v>-0.16058301714033307</v>
      </c>
      <c r="P1355" s="74">
        <f>'[10]Marketshare 2018'!$MG$77</f>
        <v>2834271.4499999997</v>
      </c>
      <c r="Q1355" s="76">
        <f t="shared" si="645"/>
        <v>0.16721868326624545</v>
      </c>
      <c r="R1355" s="71">
        <f>[9]Data!$W$1350</f>
        <v>970594.84</v>
      </c>
      <c r="S1355" s="78">
        <f t="shared" si="646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647"/>
        <v>5.0411484490222147E-2</v>
      </c>
      <c r="Z1355" s="74">
        <f>'[11]From Apr 2023'!$MG$18</f>
        <v>2250795.94</v>
      </c>
      <c r="AA1355" s="76">
        <f t="shared" si="648"/>
        <v>7.8127791850352998E-2</v>
      </c>
    </row>
    <row r="1356" spans="1:27" ht="13" x14ac:dyDescent="0.3">
      <c r="A1356" s="69">
        <v>45592</v>
      </c>
      <c r="B1356" s="58">
        <f t="shared" si="639"/>
        <v>28428623.048499987</v>
      </c>
      <c r="C1356" s="70">
        <f t="shared" si="640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641"/>
        <v>0.12886375524275584</v>
      </c>
      <c r="H1356" s="73">
        <v>8380</v>
      </c>
      <c r="I1356" s="74">
        <f>'[10]Marketshare 2018'!$MH$13</f>
        <v>2263976644.4899998</v>
      </c>
      <c r="J1356" s="75">
        <f t="shared" si="642"/>
        <v>0.13097668119036254</v>
      </c>
      <c r="K1356" s="74">
        <f>'[10]Marketshare 2018'!$MH$67</f>
        <v>8086205.0384999998</v>
      </c>
      <c r="L1356" s="76">
        <f t="shared" si="643"/>
        <v>3.9685357562617235E-2</v>
      </c>
      <c r="M1356" s="74">
        <v>379</v>
      </c>
      <c r="N1356" s="74">
        <f>'[10]Marketshare 2018'!$MH$24</f>
        <v>192699110</v>
      </c>
      <c r="O1356" s="77">
        <f t="shared" si="644"/>
        <v>-0.1324006604861222</v>
      </c>
      <c r="P1356" s="74">
        <f>'[10]Marketshare 2018'!$MH$77</f>
        <v>3553060.5</v>
      </c>
      <c r="Q1356" s="76">
        <f t="shared" si="645"/>
        <v>0.2048709514019032</v>
      </c>
      <c r="R1356" s="71">
        <f>[9]Data!$W$1351</f>
        <v>1275806.67</v>
      </c>
      <c r="S1356" s="78">
        <f t="shared" si="646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647"/>
        <v>0.26728603431204978</v>
      </c>
      <c r="Z1356" s="74">
        <f>'[11]From Apr 2023'!$MH$18</f>
        <v>2532575.79</v>
      </c>
      <c r="AA1356" s="76">
        <f t="shared" si="648"/>
        <v>7.7608272467624945E-2</v>
      </c>
    </row>
    <row r="1357" spans="1:27" ht="13" x14ac:dyDescent="0.3">
      <c r="A1357" s="69">
        <v>45599</v>
      </c>
      <c r="B1357" s="58">
        <f t="shared" si="639"/>
        <v>25273460.988900013</v>
      </c>
      <c r="C1357" s="70">
        <f t="shared" si="640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641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642"/>
        <v>-3.7090766454707103E-3</v>
      </c>
      <c r="K1357" s="74">
        <f>'[10]Marketshare 2018'!$MI$67</f>
        <v>8120116.3239000002</v>
      </c>
      <c r="L1357" s="76">
        <f t="shared" si="643"/>
        <v>3.7814465911791682E-2</v>
      </c>
      <c r="M1357" s="74">
        <v>379</v>
      </c>
      <c r="N1357" s="74">
        <f>'[10]Marketshare 2018'!$MI$24</f>
        <v>200576910</v>
      </c>
      <c r="O1357" s="77">
        <f t="shared" si="644"/>
        <v>-0.18749743531951779</v>
      </c>
      <c r="P1357" s="74">
        <f>'[10]Marketshare 2018'!$MI$77</f>
        <v>4279592.4749999996</v>
      </c>
      <c r="Q1357" s="76">
        <f t="shared" si="645"/>
        <v>0.23707129350033362</v>
      </c>
      <c r="R1357" s="71">
        <f>[9]Data!$W$1352</f>
        <v>1490835.15</v>
      </c>
      <c r="S1357" s="78">
        <f t="shared" si="646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647"/>
        <v>0.12939151435031104</v>
      </c>
      <c r="Z1357" s="74">
        <f>'[11]From Apr 2023'!$MI$18</f>
        <v>2756170.8000000003</v>
      </c>
      <c r="AA1357" s="76">
        <f t="shared" si="648"/>
        <v>7.6419656191685503E-2</v>
      </c>
    </row>
    <row r="1358" spans="1:27" ht="13" x14ac:dyDescent="0.3">
      <c r="A1358" s="69">
        <v>45606</v>
      </c>
      <c r="B1358" s="58">
        <f t="shared" si="639"/>
        <v>27656296.131299987</v>
      </c>
      <c r="C1358" s="70">
        <f t="shared" si="640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641"/>
        <v>-0.19184358036848514</v>
      </c>
      <c r="H1358" s="73">
        <v>8380</v>
      </c>
      <c r="I1358" s="74">
        <f>'[10]Marketshare 2018'!$MJ$13</f>
        <v>2265582344.6900005</v>
      </c>
      <c r="J1358" s="75">
        <f t="shared" si="642"/>
        <v>-0.10059688498997388</v>
      </c>
      <c r="K1358" s="74">
        <f>'[10]Marketshare 2018'!$MJ$67</f>
        <v>8996004.6812999994</v>
      </c>
      <c r="L1358" s="76">
        <f t="shared" si="643"/>
        <v>4.4119167773474556E-2</v>
      </c>
      <c r="M1358" s="74">
        <v>379</v>
      </c>
      <c r="N1358" s="74">
        <f>'[10]Marketshare 2018'!$MJ$24</f>
        <v>185858345</v>
      </c>
      <c r="O1358" s="77">
        <f t="shared" si="644"/>
        <v>-0.2631703087419619</v>
      </c>
      <c r="P1358" s="74">
        <f>'[10]Marketshare 2018'!$MJ$77</f>
        <v>3344733.9</v>
      </c>
      <c r="Q1358" s="76">
        <f t="shared" si="645"/>
        <v>0.19995717706406996</v>
      </c>
      <c r="R1358" s="71">
        <f>[9]Data!$W$1353</f>
        <v>1197773.6000000001</v>
      </c>
      <c r="S1358" s="78">
        <f t="shared" si="646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647"/>
        <v>-4.1136932476464549E-2</v>
      </c>
      <c r="Z1358" s="74">
        <f>'[11]From Apr 2023'!$MJ$18</f>
        <v>2474134.17</v>
      </c>
      <c r="AA1358" s="76">
        <f t="shared" si="648"/>
        <v>7.577956007398895E-2</v>
      </c>
    </row>
    <row r="1359" spans="1:27" ht="13" x14ac:dyDescent="0.3">
      <c r="A1359" s="69">
        <v>45613</v>
      </c>
      <c r="B1359" s="58">
        <f t="shared" si="639"/>
        <v>23291307.727000006</v>
      </c>
      <c r="C1359" s="70">
        <f t="shared" si="640"/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si="641"/>
        <v>-1.238267598037579E-2</v>
      </c>
      <c r="H1359" s="73">
        <v>8380</v>
      </c>
      <c r="I1359" s="74">
        <f>'[10]Marketshare 2018'!$MK$13</f>
        <v>2117163907.3899999</v>
      </c>
      <c r="J1359" s="75">
        <f t="shared" si="642"/>
        <v>-4.9589608060923385E-2</v>
      </c>
      <c r="K1359" s="74">
        <f>'[10]Marketshare 2018'!$MK$67</f>
        <v>7570363.8419999992</v>
      </c>
      <c r="L1359" s="76">
        <f t="shared" si="643"/>
        <v>3.9730109466912078E-2</v>
      </c>
      <c r="M1359" s="74">
        <v>379</v>
      </c>
      <c r="N1359" s="74">
        <f>'[10]Marketshare 2018'!$MK$24</f>
        <v>212984885</v>
      </c>
      <c r="O1359" s="77">
        <f t="shared" si="644"/>
        <v>-2.4825023795042367E-2</v>
      </c>
      <c r="P1359" s="74">
        <f>'[10]Marketshare 2018'!$MK$77</f>
        <v>5166273.8250000002</v>
      </c>
      <c r="Q1359" s="76">
        <f t="shared" si="645"/>
        <v>0.26951697769538907</v>
      </c>
      <c r="R1359" s="71">
        <f>[9]Data!$W$1354</f>
        <v>941953.05</v>
      </c>
      <c r="S1359" s="78">
        <f t="shared" si="646"/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si="647"/>
        <v>1.2415491043047178E-2</v>
      </c>
      <c r="Z1359" s="74">
        <f>'[11]From Apr 2023'!$MK$18</f>
        <v>2149942.9900000002</v>
      </c>
      <c r="AA1359" s="76">
        <f t="shared" si="648"/>
        <v>7.4126943662647701E-2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2024-12-11T13:07:57Z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