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4/Oct 2024/"/>
    </mc:Choice>
  </mc:AlternateContent>
  <xr:revisionPtr revIDLastSave="129" documentId="13_ncr:1_{1FAF03AF-DF68-4C10-ACFD-98AF1A4E8471}" xr6:coauthVersionLast="47" xr6:coauthVersionMax="47" xr10:uidLastSave="{937A948F-2ACE-4132-A7A4-D49E02403D59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54" i="1" l="1"/>
  <c r="X1354" i="1"/>
  <c r="P1354" i="1"/>
  <c r="N1354" i="1"/>
  <c r="K1354" i="1"/>
  <c r="I1354" i="1"/>
  <c r="Z1353" i="1"/>
  <c r="X1353" i="1"/>
  <c r="P1353" i="1"/>
  <c r="N1353" i="1"/>
  <c r="K1353" i="1"/>
  <c r="I1353" i="1"/>
  <c r="Z1352" i="1"/>
  <c r="X1352" i="1"/>
  <c r="P1352" i="1"/>
  <c r="N1352" i="1"/>
  <c r="K1352" i="1"/>
  <c r="I1352" i="1"/>
  <c r="Z1351" i="1"/>
  <c r="X1351" i="1"/>
  <c r="P1351" i="1"/>
  <c r="N1351" i="1"/>
  <c r="K1351" i="1"/>
  <c r="I1351" i="1"/>
  <c r="Z1350" i="1"/>
  <c r="X1350" i="1"/>
  <c r="P1350" i="1"/>
  <c r="N1350" i="1"/>
  <c r="K1350" i="1"/>
  <c r="I1350" i="1"/>
  <c r="Z1349" i="1"/>
  <c r="X1349" i="1"/>
  <c r="P1349" i="1"/>
  <c r="N1349" i="1"/>
  <c r="K1349" i="1"/>
  <c r="I1349" i="1"/>
  <c r="Z1348" i="1"/>
  <c r="X1348" i="1"/>
  <c r="P1348" i="1"/>
  <c r="N1348" i="1"/>
  <c r="K1348" i="1"/>
  <c r="I1348" i="1"/>
  <c r="Z1347" i="1"/>
  <c r="X1347" i="1"/>
  <c r="P1347" i="1"/>
  <c r="N1347" i="1"/>
  <c r="K1347" i="1"/>
  <c r="I1347" i="1"/>
  <c r="Z1346" i="1"/>
  <c r="X1346" i="1"/>
  <c r="P1346" i="1"/>
  <c r="N1346" i="1"/>
  <c r="K1346" i="1"/>
  <c r="I1346" i="1"/>
  <c r="Z1345" i="1"/>
  <c r="X1345" i="1"/>
  <c r="P1345" i="1"/>
  <c r="N1345" i="1"/>
  <c r="K1345" i="1"/>
  <c r="I1345" i="1"/>
  <c r="Z1344" i="1"/>
  <c r="X1344" i="1"/>
  <c r="P1344" i="1"/>
  <c r="N1344" i="1"/>
  <c r="K1344" i="1"/>
  <c r="I1344" i="1"/>
  <c r="Z1343" i="1"/>
  <c r="X1343" i="1"/>
  <c r="P1343" i="1"/>
  <c r="N1343" i="1"/>
  <c r="K1343" i="1"/>
  <c r="I1343" i="1"/>
  <c r="Z1342" i="1"/>
  <c r="X1342" i="1"/>
  <c r="P1342" i="1"/>
  <c r="N1342" i="1"/>
  <c r="K1342" i="1"/>
  <c r="I1342" i="1"/>
  <c r="Z1341" i="1"/>
  <c r="X1341" i="1"/>
  <c r="P1341" i="1"/>
  <c r="N1341" i="1"/>
  <c r="K1341" i="1"/>
  <c r="I1341" i="1"/>
  <c r="Z1340" i="1"/>
  <c r="X1340" i="1"/>
  <c r="P1340" i="1"/>
  <c r="N1340" i="1"/>
  <c r="K1340" i="1"/>
  <c r="I1340" i="1"/>
  <c r="Z1339" i="1"/>
  <c r="X1339" i="1"/>
  <c r="P1339" i="1"/>
  <c r="N1339" i="1"/>
  <c r="K1339" i="1"/>
  <c r="I1339" i="1"/>
  <c r="Z1338" i="1"/>
  <c r="X1338" i="1"/>
  <c r="P1338" i="1"/>
  <c r="N1338" i="1"/>
  <c r="K1338" i="1"/>
  <c r="I1338" i="1"/>
  <c r="Z1337" i="1"/>
  <c r="X1337" i="1"/>
  <c r="P1337" i="1"/>
  <c r="N1337" i="1"/>
  <c r="K1337" i="1"/>
  <c r="I1337" i="1"/>
  <c r="Z1336" i="1"/>
  <c r="X1336" i="1"/>
  <c r="P1336" i="1"/>
  <c r="N1336" i="1"/>
  <c r="K1336" i="1"/>
  <c r="I1336" i="1"/>
  <c r="Z1335" i="1"/>
  <c r="X1335" i="1"/>
  <c r="P1335" i="1"/>
  <c r="N1335" i="1"/>
  <c r="K1335" i="1"/>
  <c r="I1335" i="1"/>
  <c r="Z1334" i="1"/>
  <c r="X1334" i="1"/>
  <c r="P1334" i="1"/>
  <c r="N1334" i="1"/>
  <c r="K1334" i="1"/>
  <c r="I1334" i="1"/>
  <c r="Z1333" i="1"/>
  <c r="X1333" i="1"/>
  <c r="P1333" i="1"/>
  <c r="N1333" i="1"/>
  <c r="K1333" i="1"/>
  <c r="I1333" i="1"/>
  <c r="Z1332" i="1"/>
  <c r="X1332" i="1"/>
  <c r="P1332" i="1"/>
  <c r="N1332" i="1"/>
  <c r="K1332" i="1"/>
  <c r="I1332" i="1"/>
  <c r="V1354" i="1"/>
  <c r="U1354" i="1"/>
  <c r="R1354" i="1"/>
  <c r="E1354" i="1"/>
  <c r="D1354" i="1"/>
  <c r="V1353" i="1"/>
  <c r="U1353" i="1"/>
  <c r="R1353" i="1"/>
  <c r="E1353" i="1"/>
  <c r="D1353" i="1"/>
  <c r="V1352" i="1"/>
  <c r="U1352" i="1"/>
  <c r="R1352" i="1"/>
  <c r="E1352" i="1"/>
  <c r="D1352" i="1"/>
  <c r="V1351" i="1"/>
  <c r="U1351" i="1"/>
  <c r="R1351" i="1"/>
  <c r="E1351" i="1"/>
  <c r="D1351" i="1"/>
  <c r="V1350" i="1"/>
  <c r="U1350" i="1"/>
  <c r="R1350" i="1"/>
  <c r="E1350" i="1"/>
  <c r="D1350" i="1"/>
  <c r="V1349" i="1"/>
  <c r="U1349" i="1"/>
  <c r="R1349" i="1"/>
  <c r="E1349" i="1"/>
  <c r="D1349" i="1"/>
  <c r="V1348" i="1"/>
  <c r="U1348" i="1"/>
  <c r="R1348" i="1"/>
  <c r="E1348" i="1"/>
  <c r="D1348" i="1"/>
  <c r="V1347" i="1"/>
  <c r="U1347" i="1"/>
  <c r="R1347" i="1"/>
  <c r="E1347" i="1"/>
  <c r="D1347" i="1"/>
  <c r="V1346" i="1"/>
  <c r="U1346" i="1"/>
  <c r="R1346" i="1"/>
  <c r="E1346" i="1"/>
  <c r="D1346" i="1"/>
  <c r="V1345" i="1"/>
  <c r="U1345" i="1"/>
  <c r="R1345" i="1"/>
  <c r="E1345" i="1"/>
  <c r="D1345" i="1"/>
  <c r="V1344" i="1"/>
  <c r="U1344" i="1"/>
  <c r="R1344" i="1"/>
  <c r="E1344" i="1"/>
  <c r="D1344" i="1"/>
  <c r="V1343" i="1"/>
  <c r="U1343" i="1"/>
  <c r="R1343" i="1"/>
  <c r="E1343" i="1"/>
  <c r="D1343" i="1"/>
  <c r="V1342" i="1"/>
  <c r="U1342" i="1"/>
  <c r="R1342" i="1"/>
  <c r="E1342" i="1"/>
  <c r="D1342" i="1"/>
  <c r="V1341" i="1"/>
  <c r="U1341" i="1"/>
  <c r="R1341" i="1"/>
  <c r="E1341" i="1"/>
  <c r="D1341" i="1"/>
  <c r="V1340" i="1"/>
  <c r="U1340" i="1"/>
  <c r="R1340" i="1"/>
  <c r="E1340" i="1"/>
  <c r="D1340" i="1"/>
  <c r="V1339" i="1"/>
  <c r="U1339" i="1"/>
  <c r="R1339" i="1"/>
  <c r="E1339" i="1"/>
  <c r="D1339" i="1"/>
  <c r="V1338" i="1"/>
  <c r="U1338" i="1"/>
  <c r="R1338" i="1"/>
  <c r="E1338" i="1"/>
  <c r="D1338" i="1"/>
  <c r="V1337" i="1"/>
  <c r="U1337" i="1"/>
  <c r="R1337" i="1"/>
  <c r="E1337" i="1"/>
  <c r="D1337" i="1"/>
  <c r="V1336" i="1"/>
  <c r="U1336" i="1"/>
  <c r="R1336" i="1"/>
  <c r="E1336" i="1"/>
  <c r="D1336" i="1"/>
  <c r="V1335" i="1"/>
  <c r="U1335" i="1"/>
  <c r="R1335" i="1"/>
  <c r="E1335" i="1"/>
  <c r="D1335" i="1"/>
  <c r="V1334" i="1"/>
  <c r="U1334" i="1"/>
  <c r="R1334" i="1"/>
  <c r="E1334" i="1"/>
  <c r="D1334" i="1"/>
  <c r="V1333" i="1"/>
  <c r="U1333" i="1"/>
  <c r="R1333" i="1"/>
  <c r="E1333" i="1"/>
  <c r="D1333" i="1"/>
  <c r="V1332" i="1"/>
  <c r="U1332" i="1"/>
  <c r="R1332" i="1"/>
  <c r="E1332" i="1"/>
  <c r="D1332" i="1"/>
  <c r="Q1337" i="1" l="1"/>
  <c r="Q1339" i="1"/>
  <c r="AA1344" i="1"/>
  <c r="Q1345" i="1"/>
  <c r="AA1345" i="1"/>
  <c r="AA1352" i="1"/>
  <c r="Q1332" i="1"/>
  <c r="AA1335" i="1"/>
  <c r="AA1336" i="1"/>
  <c r="Q1353" i="1" l="1"/>
  <c r="Q1350" i="1"/>
  <c r="L1335" i="1"/>
  <c r="Q1333" i="1"/>
  <c r="Q1340" i="1"/>
  <c r="AA1339" i="1"/>
  <c r="AA1353" i="1"/>
  <c r="AA1349" i="1"/>
  <c r="AA1334" i="1"/>
  <c r="AA1337" i="1"/>
  <c r="L1336" i="1"/>
  <c r="L1340" i="1"/>
  <c r="B1352" i="1"/>
  <c r="B1346" i="1"/>
  <c r="L1351" i="1"/>
  <c r="AA1346" i="1"/>
  <c r="Q1343" i="1"/>
  <c r="L1341" i="1"/>
  <c r="B1338" i="1"/>
  <c r="B1334" i="1"/>
  <c r="L1348" i="1"/>
  <c r="Q1347" i="1"/>
  <c r="L1343" i="1"/>
  <c r="AA1338" i="1"/>
  <c r="B1348" i="1"/>
  <c r="AA1347" i="1"/>
  <c r="Q1344" i="1"/>
  <c r="B1342" i="1"/>
  <c r="Q1336" i="1"/>
  <c r="L1334" i="1"/>
  <c r="Q1351" i="1"/>
  <c r="L1349" i="1"/>
  <c r="AA1342" i="1"/>
  <c r="Q1341" i="1"/>
  <c r="B1337" i="1"/>
  <c r="Q1354" i="1"/>
  <c r="B1351" i="1"/>
  <c r="Q1335" i="1"/>
  <c r="Q1334" i="1"/>
  <c r="AA1354" i="1"/>
  <c r="Q1349" i="1"/>
  <c r="B1347" i="1"/>
  <c r="AA1343" i="1"/>
  <c r="B1336" i="1"/>
  <c r="B1353" i="1"/>
  <c r="AA1340" i="1"/>
  <c r="B1333" i="1"/>
  <c r="B1354" i="1"/>
  <c r="B1343" i="1"/>
  <c r="AA1333" i="1"/>
  <c r="AA1350" i="1"/>
  <c r="Q1346" i="1"/>
  <c r="B1344" i="1"/>
  <c r="AA1341" i="1"/>
  <c r="B1340" i="1"/>
  <c r="Q1338" i="1"/>
  <c r="AA1332" i="1"/>
  <c r="B1345" i="1"/>
  <c r="Q1342" i="1"/>
  <c r="B1332" i="1"/>
  <c r="Q1352" i="1"/>
  <c r="AA1351" i="1"/>
  <c r="B1350" i="1"/>
  <c r="B1339" i="1"/>
  <c r="L1354" i="1"/>
  <c r="L1346" i="1"/>
  <c r="L1338" i="1"/>
  <c r="B1341" i="1"/>
  <c r="B1349" i="1"/>
  <c r="L1352" i="1"/>
  <c r="AA1348" i="1"/>
  <c r="Q1348" i="1"/>
  <c r="L1344" i="1"/>
  <c r="L1347" i="1"/>
  <c r="L1339" i="1"/>
  <c r="L1350" i="1"/>
  <c r="L1342" i="1"/>
  <c r="L1353" i="1"/>
  <c r="L1345" i="1"/>
  <c r="L1337" i="1"/>
  <c r="L1332" i="1"/>
  <c r="B1335" i="1"/>
  <c r="L1333" i="1"/>
  <c r="V1331" i="1" l="1"/>
  <c r="V1330" i="1"/>
  <c r="V1329" i="1"/>
  <c r="V1328" i="1"/>
  <c r="V1327" i="1"/>
  <c r="V1326" i="1"/>
  <c r="V1325" i="1"/>
  <c r="V1324" i="1"/>
  <c r="V1323" i="1"/>
  <c r="V1322" i="1"/>
  <c r="V1321" i="1"/>
  <c r="V1320" i="1"/>
  <c r="V1319" i="1"/>
  <c r="V1318" i="1"/>
  <c r="V1317" i="1"/>
  <c r="V1315" i="1"/>
  <c r="V1316" i="1"/>
  <c r="U1331" i="1"/>
  <c r="U1330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R1331" i="1" l="1"/>
  <c r="R1330" i="1"/>
  <c r="R1329" i="1"/>
  <c r="R1328" i="1"/>
  <c r="R1327" i="1"/>
  <c r="R1326" i="1"/>
  <c r="R1324" i="1"/>
  <c r="R1325" i="1"/>
  <c r="R1323" i="1"/>
  <c r="R1322" i="1"/>
  <c r="R1321" i="1"/>
  <c r="R1320" i="1"/>
  <c r="R1319" i="1"/>
  <c r="R1318" i="1"/>
  <c r="R1317" i="1"/>
  <c r="R1316" i="1"/>
  <c r="Z1331" i="1"/>
  <c r="X1331" i="1"/>
  <c r="P1331" i="1"/>
  <c r="N1331" i="1"/>
  <c r="K1331" i="1"/>
  <c r="I1331" i="1"/>
  <c r="Z1330" i="1"/>
  <c r="X1330" i="1"/>
  <c r="P1330" i="1"/>
  <c r="N1330" i="1"/>
  <c r="K1330" i="1"/>
  <c r="I1330" i="1"/>
  <c r="Z1329" i="1"/>
  <c r="X1329" i="1"/>
  <c r="P1329" i="1"/>
  <c r="N1329" i="1"/>
  <c r="K1329" i="1"/>
  <c r="I1329" i="1"/>
  <c r="Z1328" i="1"/>
  <c r="X1328" i="1"/>
  <c r="P1328" i="1"/>
  <c r="N1328" i="1"/>
  <c r="K1328" i="1"/>
  <c r="I1328" i="1"/>
  <c r="Z1327" i="1"/>
  <c r="X1327" i="1"/>
  <c r="P1327" i="1"/>
  <c r="N1327" i="1"/>
  <c r="K1327" i="1"/>
  <c r="I1327" i="1"/>
  <c r="Z1326" i="1"/>
  <c r="X1326" i="1"/>
  <c r="P1326" i="1"/>
  <c r="N1326" i="1"/>
  <c r="K1326" i="1"/>
  <c r="I1326" i="1"/>
  <c r="Z1325" i="1"/>
  <c r="X1325" i="1"/>
  <c r="P1325" i="1"/>
  <c r="N1325" i="1"/>
  <c r="K1325" i="1"/>
  <c r="I1325" i="1"/>
  <c r="Z1324" i="1"/>
  <c r="X1324" i="1"/>
  <c r="P1324" i="1"/>
  <c r="N1324" i="1"/>
  <c r="K1324" i="1"/>
  <c r="I1324" i="1"/>
  <c r="Z1323" i="1"/>
  <c r="X1323" i="1"/>
  <c r="P1323" i="1"/>
  <c r="N1323" i="1"/>
  <c r="K1323" i="1"/>
  <c r="I1323" i="1"/>
  <c r="Z1322" i="1"/>
  <c r="X1322" i="1"/>
  <c r="P1322" i="1"/>
  <c r="N1322" i="1"/>
  <c r="K1322" i="1"/>
  <c r="I1322" i="1"/>
  <c r="Z1321" i="1"/>
  <c r="X1321" i="1"/>
  <c r="P1321" i="1"/>
  <c r="N1321" i="1"/>
  <c r="K1321" i="1"/>
  <c r="I1321" i="1"/>
  <c r="Z1320" i="1"/>
  <c r="X1320" i="1"/>
  <c r="P1320" i="1"/>
  <c r="N1320" i="1"/>
  <c r="K1320" i="1"/>
  <c r="I1320" i="1"/>
  <c r="Z1319" i="1"/>
  <c r="X1319" i="1"/>
  <c r="P1319" i="1"/>
  <c r="N1319" i="1"/>
  <c r="K1319" i="1"/>
  <c r="I1319" i="1"/>
  <c r="Z1318" i="1"/>
  <c r="X1318" i="1"/>
  <c r="P1318" i="1"/>
  <c r="N1318" i="1"/>
  <c r="K1318" i="1"/>
  <c r="I1318" i="1"/>
  <c r="Z1317" i="1"/>
  <c r="X1317" i="1"/>
  <c r="P1317" i="1"/>
  <c r="N1317" i="1"/>
  <c r="K1317" i="1"/>
  <c r="I1317" i="1"/>
  <c r="Z1316" i="1"/>
  <c r="X1316" i="1"/>
  <c r="P1316" i="1"/>
  <c r="N1316" i="1"/>
  <c r="K1316" i="1"/>
  <c r="I1316" i="1"/>
  <c r="E1331" i="1"/>
  <c r="D1331" i="1"/>
  <c r="E1330" i="1"/>
  <c r="D1330" i="1"/>
  <c r="E1329" i="1"/>
  <c r="D1329" i="1"/>
  <c r="E1328" i="1"/>
  <c r="D1328" i="1"/>
  <c r="E1327" i="1"/>
  <c r="D1327" i="1"/>
  <c r="E1326" i="1"/>
  <c r="D1326" i="1"/>
  <c r="E1325" i="1"/>
  <c r="D1325" i="1"/>
  <c r="E1324" i="1"/>
  <c r="D1324" i="1"/>
  <c r="E1323" i="1"/>
  <c r="D1323" i="1"/>
  <c r="E1322" i="1"/>
  <c r="D1322" i="1"/>
  <c r="E1321" i="1"/>
  <c r="D1321" i="1"/>
  <c r="E1320" i="1"/>
  <c r="D1320" i="1"/>
  <c r="E1319" i="1"/>
  <c r="D1319" i="1"/>
  <c r="E1318" i="1"/>
  <c r="D1318" i="1"/>
  <c r="E1317" i="1"/>
  <c r="D1317" i="1"/>
  <c r="E1316" i="1"/>
  <c r="D1316" i="1"/>
  <c r="Z1315" i="1"/>
  <c r="X1315" i="1"/>
  <c r="Q1319" i="1" l="1"/>
  <c r="AA1323" i="1"/>
  <c r="AA1320" i="1"/>
  <c r="Q1322" i="1"/>
  <c r="L1325" i="1"/>
  <c r="L1329" i="1"/>
  <c r="L1321" i="1"/>
  <c r="Q1326" i="1"/>
  <c r="L1316" i="1"/>
  <c r="Q1317" i="1"/>
  <c r="AA1318" i="1"/>
  <c r="Q1321" i="1"/>
  <c r="AA1322" i="1"/>
  <c r="L1324" i="1"/>
  <c r="Q1325" i="1"/>
  <c r="AA1326" i="1"/>
  <c r="L1328" i="1"/>
  <c r="Q1329" i="1"/>
  <c r="AA1317" i="1"/>
  <c r="L1319" i="1"/>
  <c r="Q1324" i="1"/>
  <c r="L1318" i="1"/>
  <c r="L1326" i="1"/>
  <c r="AA1316" i="1"/>
  <c r="Q1323" i="1"/>
  <c r="AA1324" i="1"/>
  <c r="Q1327" i="1"/>
  <c r="AA1328" i="1"/>
  <c r="Q1331" i="1"/>
  <c r="L1317" i="1"/>
  <c r="Q1318" i="1"/>
  <c r="AA1327" i="1"/>
  <c r="AA1330" i="1"/>
  <c r="AA1331" i="1"/>
  <c r="Q1316" i="1"/>
  <c r="Q1320" i="1"/>
  <c r="AA1321" i="1"/>
  <c r="L1323" i="1"/>
  <c r="AA1325" i="1"/>
  <c r="AA1329" i="1"/>
  <c r="Q1328" i="1"/>
  <c r="L1331" i="1"/>
  <c r="L1322" i="1"/>
  <c r="L1330" i="1"/>
  <c r="L1327" i="1"/>
  <c r="AA1319" i="1"/>
  <c r="Q1330" i="1"/>
  <c r="L1320" i="1"/>
  <c r="R1315" i="1" l="1"/>
  <c r="P1315" i="1"/>
  <c r="N1315" i="1"/>
  <c r="K1315" i="1"/>
  <c r="I1315" i="1"/>
  <c r="E1315" i="1"/>
  <c r="D1315" i="1"/>
  <c r="X1314" i="1" l="1"/>
  <c r="P1314" i="1"/>
  <c r="N1314" i="1"/>
  <c r="K1314" i="1"/>
  <c r="I1314" i="1"/>
  <c r="Z1314" i="1"/>
  <c r="P1313" i="1"/>
  <c r="N1313" i="1"/>
  <c r="K1313" i="1"/>
  <c r="I1313" i="1"/>
  <c r="P1312" i="1"/>
  <c r="N1312" i="1"/>
  <c r="K1312" i="1"/>
  <c r="I1312" i="1"/>
  <c r="P1311" i="1"/>
  <c r="N1311" i="1"/>
  <c r="K1311" i="1"/>
  <c r="I1311" i="1"/>
  <c r="P1310" i="1"/>
  <c r="N1310" i="1"/>
  <c r="K1310" i="1"/>
  <c r="I1310" i="1"/>
  <c r="P1309" i="1"/>
  <c r="N1309" i="1"/>
  <c r="K1309" i="1"/>
  <c r="I1309" i="1"/>
  <c r="P1308" i="1"/>
  <c r="N1308" i="1"/>
  <c r="K1308" i="1"/>
  <c r="I1308" i="1"/>
  <c r="P1307" i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Y1354" i="1" s="1"/>
  <c r="Z1313" i="1"/>
  <c r="X1313" i="1"/>
  <c r="Z1312" i="1"/>
  <c r="X1312" i="1"/>
  <c r="Z1311" i="1"/>
  <c r="X1311" i="1"/>
  <c r="Z1310" i="1"/>
  <c r="X1310" i="1"/>
  <c r="Z1309" i="1"/>
  <c r="X1309" i="1"/>
  <c r="Z1308" i="1"/>
  <c r="X1308" i="1"/>
  <c r="Z1307" i="1"/>
  <c r="X1307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Y1353" i="1" s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O1354" i="1" s="1"/>
  <c r="K1301" i="1"/>
  <c r="I1301" i="1"/>
  <c r="J1354" i="1" s="1"/>
  <c r="P1300" i="1"/>
  <c r="N1300" i="1"/>
  <c r="O1353" i="1" s="1"/>
  <c r="K1300" i="1"/>
  <c r="I1300" i="1"/>
  <c r="J1353" i="1" s="1"/>
  <c r="N1299" i="1"/>
  <c r="O1352" i="1" s="1"/>
  <c r="K1299" i="1"/>
  <c r="I1299" i="1"/>
  <c r="J1352" i="1" s="1"/>
  <c r="Z1299" i="1"/>
  <c r="X1299" i="1"/>
  <c r="Y1352" i="1" s="1"/>
  <c r="Z1298" i="1"/>
  <c r="X1298" i="1"/>
  <c r="Y1351" i="1" s="1"/>
  <c r="K1298" i="1"/>
  <c r="I1298" i="1"/>
  <c r="J1351" i="1" s="1"/>
  <c r="P1299" i="1"/>
  <c r="P1298" i="1"/>
  <c r="N1298" i="1"/>
  <c r="O1351" i="1" s="1"/>
  <c r="P1297" i="1"/>
  <c r="N1297" i="1"/>
  <c r="O1350" i="1" s="1"/>
  <c r="K1297" i="1"/>
  <c r="I1297" i="1"/>
  <c r="J1350" i="1" s="1"/>
  <c r="P1296" i="1"/>
  <c r="N1296" i="1"/>
  <c r="O1349" i="1" s="1"/>
  <c r="K1296" i="1"/>
  <c r="I1296" i="1"/>
  <c r="J1349" i="1" s="1"/>
  <c r="P1295" i="1"/>
  <c r="N1295" i="1"/>
  <c r="O1348" i="1" s="1"/>
  <c r="K1295" i="1"/>
  <c r="I1295" i="1"/>
  <c r="J1348" i="1" s="1"/>
  <c r="P1294" i="1"/>
  <c r="N1294" i="1"/>
  <c r="O1347" i="1" s="1"/>
  <c r="K1294" i="1"/>
  <c r="I1294" i="1"/>
  <c r="J1347" i="1" s="1"/>
  <c r="P1293" i="1"/>
  <c r="N1293" i="1"/>
  <c r="O1346" i="1" s="1"/>
  <c r="K1293" i="1"/>
  <c r="I1293" i="1"/>
  <c r="J1346" i="1" s="1"/>
  <c r="P1292" i="1"/>
  <c r="N1292" i="1"/>
  <c r="O1345" i="1" s="1"/>
  <c r="K1292" i="1"/>
  <c r="I1292" i="1"/>
  <c r="J1345" i="1" s="1"/>
  <c r="P1291" i="1"/>
  <c r="N1291" i="1"/>
  <c r="O1344" i="1" s="1"/>
  <c r="K1291" i="1"/>
  <c r="I1291" i="1"/>
  <c r="J1344" i="1" s="1"/>
  <c r="P1290" i="1"/>
  <c r="N1290" i="1"/>
  <c r="O1343" i="1" s="1"/>
  <c r="K1290" i="1"/>
  <c r="I1290" i="1"/>
  <c r="J1343" i="1" s="1"/>
  <c r="P1289" i="1"/>
  <c r="N1289" i="1"/>
  <c r="O1342" i="1" s="1"/>
  <c r="K1289" i="1"/>
  <c r="I1289" i="1"/>
  <c r="J1342" i="1" s="1"/>
  <c r="I1288" i="1"/>
  <c r="J1341" i="1" s="1"/>
  <c r="R10" i="1"/>
  <c r="Z1297" i="1"/>
  <c r="X1297" i="1"/>
  <c r="Y1350" i="1" s="1"/>
  <c r="Z1296" i="1"/>
  <c r="X1296" i="1"/>
  <c r="Y1349" i="1" s="1"/>
  <c r="Z1295" i="1"/>
  <c r="X1295" i="1"/>
  <c r="Y1348" i="1" s="1"/>
  <c r="Z1294" i="1"/>
  <c r="X1294" i="1"/>
  <c r="Y1347" i="1" s="1"/>
  <c r="Z1293" i="1"/>
  <c r="X1293" i="1"/>
  <c r="Y1346" i="1" s="1"/>
  <c r="Z1292" i="1"/>
  <c r="X1292" i="1"/>
  <c r="Y1345" i="1" s="1"/>
  <c r="Z1291" i="1"/>
  <c r="X1291" i="1"/>
  <c r="Y1344" i="1" s="1"/>
  <c r="Z1290" i="1"/>
  <c r="X1290" i="1"/>
  <c r="Y1343" i="1" s="1"/>
  <c r="Z1289" i="1"/>
  <c r="X1289" i="1"/>
  <c r="Y1342" i="1" s="1"/>
  <c r="Z1288" i="1"/>
  <c r="X1288" i="1"/>
  <c r="Y1341" i="1" s="1"/>
  <c r="Z1287" i="1"/>
  <c r="X1287" i="1"/>
  <c r="Y1340" i="1" s="1"/>
  <c r="Z1286" i="1"/>
  <c r="X1286" i="1"/>
  <c r="Y1339" i="1" s="1"/>
  <c r="Z1285" i="1"/>
  <c r="X1285" i="1"/>
  <c r="Y1338" i="1" s="1"/>
  <c r="Z1284" i="1"/>
  <c r="X1284" i="1"/>
  <c r="Y1337" i="1" s="1"/>
  <c r="Z1283" i="1"/>
  <c r="X1283" i="1"/>
  <c r="Y1336" i="1" s="1"/>
  <c r="Z1282" i="1"/>
  <c r="X1282" i="1"/>
  <c r="Y1335" i="1" s="1"/>
  <c r="Z1281" i="1"/>
  <c r="X1281" i="1"/>
  <c r="Y1334" i="1" s="1"/>
  <c r="Z1280" i="1"/>
  <c r="X1280" i="1"/>
  <c r="Y1333" i="1" s="1"/>
  <c r="Z1277" i="1"/>
  <c r="X1277" i="1"/>
  <c r="Y1330" i="1" s="1"/>
  <c r="X1278" i="1"/>
  <c r="Y1331" i="1" s="1"/>
  <c r="Z1278" i="1"/>
  <c r="X1279" i="1"/>
  <c r="Y1332" i="1" s="1"/>
  <c r="Z1279" i="1"/>
  <c r="AA1277" i="1" l="1"/>
  <c r="AA1279" i="1"/>
  <c r="AA1278" i="1" l="1"/>
  <c r="V1314" i="1" l="1"/>
  <c r="U1314" i="1"/>
  <c r="R1314" i="1"/>
  <c r="E1314" i="1"/>
  <c r="D1314" i="1"/>
  <c r="V1313" i="1"/>
  <c r="U1313" i="1"/>
  <c r="R1313" i="1"/>
  <c r="E1313" i="1"/>
  <c r="D1313" i="1"/>
  <c r="V1312" i="1"/>
  <c r="U1312" i="1"/>
  <c r="R1312" i="1"/>
  <c r="E1312" i="1"/>
  <c r="D1312" i="1"/>
  <c r="V1311" i="1"/>
  <c r="U1311" i="1"/>
  <c r="R1311" i="1"/>
  <c r="E1311" i="1"/>
  <c r="D1311" i="1"/>
  <c r="V1310" i="1"/>
  <c r="U1310" i="1"/>
  <c r="R1310" i="1"/>
  <c r="E1310" i="1"/>
  <c r="D1310" i="1"/>
  <c r="V1309" i="1"/>
  <c r="U1309" i="1"/>
  <c r="R1309" i="1"/>
  <c r="E1309" i="1"/>
  <c r="D1309" i="1"/>
  <c r="V1308" i="1"/>
  <c r="U1308" i="1"/>
  <c r="R1308" i="1"/>
  <c r="E1308" i="1"/>
  <c r="D1308" i="1"/>
  <c r="V1307" i="1"/>
  <c r="U1307" i="1"/>
  <c r="R1307" i="1"/>
  <c r="E1307" i="1"/>
  <c r="D1307" i="1"/>
  <c r="V1306" i="1"/>
  <c r="U1306" i="1"/>
  <c r="R1306" i="1"/>
  <c r="E1306" i="1"/>
  <c r="D1306" i="1"/>
  <c r="V1305" i="1"/>
  <c r="U1305" i="1"/>
  <c r="R1305" i="1"/>
  <c r="E1305" i="1"/>
  <c r="D1305" i="1"/>
  <c r="V1304" i="1"/>
  <c r="U1304" i="1"/>
  <c r="R1304" i="1"/>
  <c r="E1304" i="1"/>
  <c r="D1304" i="1"/>
  <c r="V1303" i="1"/>
  <c r="U1303" i="1"/>
  <c r="R1303" i="1"/>
  <c r="E1303" i="1"/>
  <c r="D1303" i="1"/>
  <c r="V1302" i="1"/>
  <c r="U1302" i="1"/>
  <c r="R1302" i="1"/>
  <c r="E1302" i="1"/>
  <c r="D1302" i="1"/>
  <c r="V1301" i="1"/>
  <c r="U1301" i="1"/>
  <c r="R1301" i="1"/>
  <c r="S1354" i="1" s="1"/>
  <c r="E1301" i="1"/>
  <c r="G1354" i="1" s="1"/>
  <c r="D1301" i="1"/>
  <c r="V1300" i="1"/>
  <c r="U1300" i="1"/>
  <c r="R1300" i="1"/>
  <c r="S1353" i="1" s="1"/>
  <c r="E1300" i="1"/>
  <c r="G1353" i="1" s="1"/>
  <c r="D1300" i="1"/>
  <c r="V1299" i="1"/>
  <c r="U1299" i="1"/>
  <c r="R1299" i="1"/>
  <c r="S1352" i="1" s="1"/>
  <c r="E1299" i="1"/>
  <c r="G1352" i="1" s="1"/>
  <c r="D1299" i="1"/>
  <c r="V1298" i="1"/>
  <c r="U1298" i="1"/>
  <c r="R1298" i="1"/>
  <c r="S1351" i="1" s="1"/>
  <c r="E1298" i="1"/>
  <c r="G1351" i="1" s="1"/>
  <c r="D1298" i="1"/>
  <c r="V1297" i="1"/>
  <c r="U1297" i="1"/>
  <c r="R1297" i="1"/>
  <c r="S1350" i="1" s="1"/>
  <c r="E1297" i="1"/>
  <c r="G1350" i="1" s="1"/>
  <c r="D1297" i="1"/>
  <c r="V1296" i="1"/>
  <c r="U1296" i="1"/>
  <c r="R1296" i="1"/>
  <c r="S1349" i="1" s="1"/>
  <c r="E1296" i="1"/>
  <c r="G1349" i="1" s="1"/>
  <c r="D1296" i="1"/>
  <c r="AA1296" i="1"/>
  <c r="AA1315" i="1"/>
  <c r="AA1313" i="1"/>
  <c r="Q1312" i="1"/>
  <c r="L1311" i="1"/>
  <c r="L1309" i="1"/>
  <c r="AA1307" i="1"/>
  <c r="L1307" i="1"/>
  <c r="Q1306" i="1"/>
  <c r="L1306" i="1"/>
  <c r="Q1299" i="1"/>
  <c r="P1288" i="1"/>
  <c r="N1288" i="1"/>
  <c r="O1341" i="1" s="1"/>
  <c r="K1288" i="1"/>
  <c r="P1287" i="1"/>
  <c r="N1287" i="1"/>
  <c r="O1340" i="1" s="1"/>
  <c r="K1287" i="1"/>
  <c r="I1287" i="1"/>
  <c r="J1340" i="1" s="1"/>
  <c r="P1286" i="1"/>
  <c r="N1286" i="1"/>
  <c r="O1339" i="1" s="1"/>
  <c r="K1286" i="1"/>
  <c r="I1286" i="1"/>
  <c r="J1339" i="1" s="1"/>
  <c r="P1285" i="1"/>
  <c r="N1285" i="1"/>
  <c r="O1338" i="1" s="1"/>
  <c r="K1285" i="1"/>
  <c r="I1285" i="1"/>
  <c r="J1338" i="1" s="1"/>
  <c r="P1284" i="1"/>
  <c r="N1284" i="1"/>
  <c r="O1337" i="1" s="1"/>
  <c r="K1284" i="1"/>
  <c r="I1284" i="1"/>
  <c r="J1337" i="1" s="1"/>
  <c r="P1283" i="1"/>
  <c r="N1283" i="1"/>
  <c r="O1336" i="1" s="1"/>
  <c r="K1283" i="1"/>
  <c r="I1283" i="1"/>
  <c r="J1336" i="1" s="1"/>
  <c r="P1282" i="1"/>
  <c r="N1282" i="1"/>
  <c r="O1335" i="1" s="1"/>
  <c r="K1282" i="1"/>
  <c r="I1282" i="1"/>
  <c r="J1335" i="1" s="1"/>
  <c r="P1281" i="1"/>
  <c r="N1281" i="1"/>
  <c r="O1334" i="1" s="1"/>
  <c r="K1281" i="1"/>
  <c r="I1281" i="1"/>
  <c r="J1334" i="1" s="1"/>
  <c r="P1280" i="1"/>
  <c r="N1280" i="1"/>
  <c r="O1333" i="1" s="1"/>
  <c r="K1280" i="1"/>
  <c r="I1280" i="1"/>
  <c r="J1333" i="1" s="1"/>
  <c r="P1279" i="1"/>
  <c r="N1279" i="1"/>
  <c r="O1332" i="1" s="1"/>
  <c r="K1279" i="1"/>
  <c r="I1279" i="1"/>
  <c r="J1332" i="1" s="1"/>
  <c r="P1278" i="1"/>
  <c r="N1278" i="1"/>
  <c r="O1331" i="1" s="1"/>
  <c r="K1278" i="1"/>
  <c r="I1278" i="1"/>
  <c r="J1331" i="1" s="1"/>
  <c r="P1277" i="1"/>
  <c r="N1277" i="1"/>
  <c r="O1330" i="1" s="1"/>
  <c r="K1277" i="1"/>
  <c r="I1277" i="1"/>
  <c r="J1330" i="1" s="1"/>
  <c r="Z1276" i="1"/>
  <c r="X1276" i="1"/>
  <c r="Y1329" i="1" s="1"/>
  <c r="P1276" i="1"/>
  <c r="N1276" i="1"/>
  <c r="O1329" i="1" s="1"/>
  <c r="K1276" i="1"/>
  <c r="I1276" i="1"/>
  <c r="J1329" i="1" s="1"/>
  <c r="V1295" i="1"/>
  <c r="U1295" i="1"/>
  <c r="R1295" i="1"/>
  <c r="S1348" i="1" s="1"/>
  <c r="E1295" i="1"/>
  <c r="G1348" i="1" s="1"/>
  <c r="D1295" i="1"/>
  <c r="V1294" i="1"/>
  <c r="U1294" i="1"/>
  <c r="R1294" i="1"/>
  <c r="S1347" i="1" s="1"/>
  <c r="E1294" i="1"/>
  <c r="G1347" i="1" s="1"/>
  <c r="D1294" i="1"/>
  <c r="V1293" i="1"/>
  <c r="U1293" i="1"/>
  <c r="R1293" i="1"/>
  <c r="S1346" i="1" s="1"/>
  <c r="E1293" i="1"/>
  <c r="G1346" i="1" s="1"/>
  <c r="D1293" i="1"/>
  <c r="V1292" i="1"/>
  <c r="U1292" i="1"/>
  <c r="R1292" i="1"/>
  <c r="S1345" i="1" s="1"/>
  <c r="E1292" i="1"/>
  <c r="G1345" i="1" s="1"/>
  <c r="D1292" i="1"/>
  <c r="V1291" i="1"/>
  <c r="U1291" i="1"/>
  <c r="R1291" i="1"/>
  <c r="S1344" i="1" s="1"/>
  <c r="E1291" i="1"/>
  <c r="G1344" i="1" s="1"/>
  <c r="D1291" i="1"/>
  <c r="V1290" i="1"/>
  <c r="U1290" i="1"/>
  <c r="R1290" i="1"/>
  <c r="S1343" i="1" s="1"/>
  <c r="E1290" i="1"/>
  <c r="G1343" i="1" s="1"/>
  <c r="D1290" i="1"/>
  <c r="V1289" i="1"/>
  <c r="U1289" i="1"/>
  <c r="R1289" i="1"/>
  <c r="S1342" i="1" s="1"/>
  <c r="E1289" i="1"/>
  <c r="G1342" i="1" s="1"/>
  <c r="D1289" i="1"/>
  <c r="V1288" i="1"/>
  <c r="U1288" i="1"/>
  <c r="R1288" i="1"/>
  <c r="S1341" i="1" s="1"/>
  <c r="E1288" i="1"/>
  <c r="G1341" i="1" s="1"/>
  <c r="D1288" i="1"/>
  <c r="V1287" i="1"/>
  <c r="U1287" i="1"/>
  <c r="R1287" i="1"/>
  <c r="S1340" i="1" s="1"/>
  <c r="E1287" i="1"/>
  <c r="G1340" i="1" s="1"/>
  <c r="D1287" i="1"/>
  <c r="V1286" i="1"/>
  <c r="U1286" i="1"/>
  <c r="R1286" i="1"/>
  <c r="S1339" i="1" s="1"/>
  <c r="E1286" i="1"/>
  <c r="G1339" i="1" s="1"/>
  <c r="D1286" i="1"/>
  <c r="V1285" i="1"/>
  <c r="U1285" i="1"/>
  <c r="R1285" i="1"/>
  <c r="S1338" i="1" s="1"/>
  <c r="E1285" i="1"/>
  <c r="G1338" i="1" s="1"/>
  <c r="D1285" i="1"/>
  <c r="V1284" i="1"/>
  <c r="U1284" i="1"/>
  <c r="R1284" i="1"/>
  <c r="S1337" i="1" s="1"/>
  <c r="E1284" i="1"/>
  <c r="G1337" i="1" s="1"/>
  <c r="D1284" i="1"/>
  <c r="V1283" i="1"/>
  <c r="U1283" i="1"/>
  <c r="R1283" i="1"/>
  <c r="S1336" i="1" s="1"/>
  <c r="E1283" i="1"/>
  <c r="G1336" i="1" s="1"/>
  <c r="D1283" i="1"/>
  <c r="V1282" i="1"/>
  <c r="U1282" i="1"/>
  <c r="R1282" i="1"/>
  <c r="S1335" i="1" s="1"/>
  <c r="E1282" i="1"/>
  <c r="G1335" i="1" s="1"/>
  <c r="D1282" i="1"/>
  <c r="V1281" i="1"/>
  <c r="U1281" i="1"/>
  <c r="R1281" i="1"/>
  <c r="S1334" i="1" s="1"/>
  <c r="E1281" i="1"/>
  <c r="G1334" i="1" s="1"/>
  <c r="D1281" i="1"/>
  <c r="V1280" i="1"/>
  <c r="U1280" i="1"/>
  <c r="R1280" i="1"/>
  <c r="S1333" i="1" s="1"/>
  <c r="E1280" i="1"/>
  <c r="G1333" i="1" s="1"/>
  <c r="D1280" i="1"/>
  <c r="V1279" i="1"/>
  <c r="U1279" i="1"/>
  <c r="R1279" i="1"/>
  <c r="S1332" i="1" s="1"/>
  <c r="E1279" i="1"/>
  <c r="G1332" i="1" s="1"/>
  <c r="D1279" i="1"/>
  <c r="V1278" i="1"/>
  <c r="U1278" i="1"/>
  <c r="R1278" i="1"/>
  <c r="S1331" i="1" s="1"/>
  <c r="E1278" i="1"/>
  <c r="G1331" i="1" s="1"/>
  <c r="D1278" i="1"/>
  <c r="V1277" i="1"/>
  <c r="U1277" i="1"/>
  <c r="R1277" i="1"/>
  <c r="S1330" i="1" s="1"/>
  <c r="E1277" i="1"/>
  <c r="G1330" i="1" s="1"/>
  <c r="D1277" i="1"/>
  <c r="V1276" i="1"/>
  <c r="U1276" i="1"/>
  <c r="R1276" i="1"/>
  <c r="S1329" i="1" s="1"/>
  <c r="E1276" i="1"/>
  <c r="D1276" i="1"/>
  <c r="V1275" i="1"/>
  <c r="U1275" i="1"/>
  <c r="R1275" i="1"/>
  <c r="S1328" i="1" s="1"/>
  <c r="E1275" i="1"/>
  <c r="D1275" i="1"/>
  <c r="V1274" i="1"/>
  <c r="U1274" i="1"/>
  <c r="R1274" i="1"/>
  <c r="S1327" i="1" s="1"/>
  <c r="E1274" i="1"/>
  <c r="D1274" i="1"/>
  <c r="V1273" i="1"/>
  <c r="U1273" i="1"/>
  <c r="R1273" i="1"/>
  <c r="S1326" i="1" s="1"/>
  <c r="E1273" i="1"/>
  <c r="D1273" i="1"/>
  <c r="V1272" i="1"/>
  <c r="U1272" i="1"/>
  <c r="R1272" i="1"/>
  <c r="S1325" i="1" s="1"/>
  <c r="E1272" i="1"/>
  <c r="G1325" i="1" s="1"/>
  <c r="D1272" i="1"/>
  <c r="Z1275" i="1"/>
  <c r="X1275" i="1"/>
  <c r="Y1328" i="1" s="1"/>
  <c r="P1275" i="1"/>
  <c r="N1275" i="1"/>
  <c r="O1328" i="1" s="1"/>
  <c r="K1275" i="1"/>
  <c r="I1275" i="1"/>
  <c r="J1328" i="1" s="1"/>
  <c r="Z1274" i="1"/>
  <c r="X1274" i="1"/>
  <c r="Y1327" i="1" s="1"/>
  <c r="P1274" i="1"/>
  <c r="N1274" i="1"/>
  <c r="O1327" i="1" s="1"/>
  <c r="K1274" i="1"/>
  <c r="I1274" i="1"/>
  <c r="J1327" i="1" s="1"/>
  <c r="Z1273" i="1"/>
  <c r="X1273" i="1"/>
  <c r="Y1326" i="1" s="1"/>
  <c r="P1273" i="1"/>
  <c r="N1273" i="1"/>
  <c r="O1326" i="1" s="1"/>
  <c r="K1273" i="1"/>
  <c r="I1273" i="1"/>
  <c r="J1326" i="1" s="1"/>
  <c r="Z1272" i="1"/>
  <c r="X1272" i="1"/>
  <c r="Y1325" i="1" s="1"/>
  <c r="P1272" i="1"/>
  <c r="N1272" i="1"/>
  <c r="O1325" i="1" s="1"/>
  <c r="K1272" i="1"/>
  <c r="I1272" i="1"/>
  <c r="J1325" i="1" s="1"/>
  <c r="Z1271" i="1"/>
  <c r="X1271" i="1"/>
  <c r="Y1324" i="1" s="1"/>
  <c r="P1271" i="1"/>
  <c r="N1271" i="1"/>
  <c r="O1324" i="1" s="1"/>
  <c r="K1271" i="1"/>
  <c r="I1271" i="1"/>
  <c r="J1324" i="1" s="1"/>
  <c r="Z1270" i="1"/>
  <c r="X1270" i="1"/>
  <c r="Y1323" i="1" s="1"/>
  <c r="P1270" i="1"/>
  <c r="N1270" i="1"/>
  <c r="O1323" i="1" s="1"/>
  <c r="K1270" i="1"/>
  <c r="I1270" i="1"/>
  <c r="J1323" i="1" s="1"/>
  <c r="Z1269" i="1"/>
  <c r="X1269" i="1"/>
  <c r="Y1322" i="1" s="1"/>
  <c r="P1269" i="1"/>
  <c r="N1269" i="1"/>
  <c r="O1322" i="1" s="1"/>
  <c r="K1269" i="1"/>
  <c r="I1269" i="1"/>
  <c r="J1322" i="1" s="1"/>
  <c r="Z1268" i="1"/>
  <c r="X1268" i="1"/>
  <c r="Y1321" i="1" s="1"/>
  <c r="P1268" i="1"/>
  <c r="N1268" i="1"/>
  <c r="O1321" i="1" s="1"/>
  <c r="K1268" i="1"/>
  <c r="I1268" i="1"/>
  <c r="J1321" i="1" s="1"/>
  <c r="V1271" i="1"/>
  <c r="U1271" i="1"/>
  <c r="R1271" i="1"/>
  <c r="S1324" i="1" s="1"/>
  <c r="E1271" i="1"/>
  <c r="D1271" i="1"/>
  <c r="V1270" i="1"/>
  <c r="U1270" i="1"/>
  <c r="R1270" i="1"/>
  <c r="S1323" i="1" s="1"/>
  <c r="E1270" i="1"/>
  <c r="G1323" i="1" s="1"/>
  <c r="D1270" i="1"/>
  <c r="V1269" i="1"/>
  <c r="U1269" i="1"/>
  <c r="R1269" i="1"/>
  <c r="S1322" i="1" s="1"/>
  <c r="E1269" i="1"/>
  <c r="G1322" i="1" s="1"/>
  <c r="D1269" i="1"/>
  <c r="V1268" i="1"/>
  <c r="U1268" i="1"/>
  <c r="R1268" i="1"/>
  <c r="S1321" i="1" s="1"/>
  <c r="E1268" i="1"/>
  <c r="D1268" i="1"/>
  <c r="L1302" i="1" l="1"/>
  <c r="Q1302" i="1"/>
  <c r="Q1297" i="1"/>
  <c r="Q1307" i="1"/>
  <c r="L1298" i="1"/>
  <c r="Q1310" i="1"/>
  <c r="B1300" i="1"/>
  <c r="C1353" i="1" s="1"/>
  <c r="B1297" i="1"/>
  <c r="C1350" i="1" s="1"/>
  <c r="Q1313" i="1"/>
  <c r="G1324" i="1"/>
  <c r="AA1304" i="1"/>
  <c r="Q1298" i="1"/>
  <c r="AA1312" i="1"/>
  <c r="Q1315" i="1"/>
  <c r="AA1302" i="1"/>
  <c r="B1308" i="1"/>
  <c r="L1301" i="1"/>
  <c r="G1327" i="1"/>
  <c r="L1299" i="1"/>
  <c r="L1300" i="1"/>
  <c r="Q1301" i="1"/>
  <c r="L1304" i="1"/>
  <c r="Q1311" i="1"/>
  <c r="L1314" i="1"/>
  <c r="Q1296" i="1"/>
  <c r="AA1297" i="1"/>
  <c r="B1311" i="1"/>
  <c r="G1326" i="1"/>
  <c r="G1329" i="1"/>
  <c r="AA1301" i="1"/>
  <c r="Q1305" i="1"/>
  <c r="B1316" i="1"/>
  <c r="G1321" i="1"/>
  <c r="AA1300" i="1"/>
  <c r="L1303" i="1"/>
  <c r="B1304" i="1"/>
  <c r="AA1306" i="1"/>
  <c r="L1308" i="1"/>
  <c r="AA1310" i="1"/>
  <c r="L1313" i="1"/>
  <c r="AA1299" i="1"/>
  <c r="B1319" i="1"/>
  <c r="B1303" i="1"/>
  <c r="Q1304" i="1"/>
  <c r="AA1311" i="1"/>
  <c r="B1327" i="1"/>
  <c r="B1325" i="1"/>
  <c r="AA1303" i="1"/>
  <c r="B1305" i="1"/>
  <c r="AA1309" i="1"/>
  <c r="AA1314" i="1"/>
  <c r="L1296" i="1"/>
  <c r="Q1308" i="1"/>
  <c r="L1312" i="1"/>
  <c r="B1324" i="1"/>
  <c r="AA1298" i="1"/>
  <c r="Q1300" i="1"/>
  <c r="L1315" i="1"/>
  <c r="Q1309" i="1"/>
  <c r="L1310" i="1"/>
  <c r="Q1314" i="1"/>
  <c r="G1328" i="1"/>
  <c r="Q1303" i="1"/>
  <c r="AA1305" i="1"/>
  <c r="AA1308" i="1"/>
  <c r="B1312" i="1"/>
  <c r="B1307" i="1"/>
  <c r="B1320" i="1"/>
  <c r="B1296" i="1"/>
  <c r="C1349" i="1" s="1"/>
  <c r="B1329" i="1"/>
  <c r="B1326" i="1"/>
  <c r="B1331" i="1"/>
  <c r="B1328" i="1"/>
  <c r="B1330" i="1"/>
  <c r="B1301" i="1"/>
  <c r="C1354" i="1" s="1"/>
  <c r="B1309" i="1"/>
  <c r="B1317" i="1"/>
  <c r="L1297" i="1"/>
  <c r="L1305" i="1"/>
  <c r="B1298" i="1"/>
  <c r="C1351" i="1" s="1"/>
  <c r="B1306" i="1"/>
  <c r="B1314" i="1"/>
  <c r="B1322" i="1"/>
  <c r="B1321" i="1"/>
  <c r="B1302" i="1"/>
  <c r="B1310" i="1"/>
  <c r="B1318" i="1"/>
  <c r="B1313" i="1"/>
  <c r="B1299" i="1"/>
  <c r="C1352" i="1" s="1"/>
  <c r="B1315" i="1"/>
  <c r="B1323" i="1"/>
  <c r="V1267" i="1"/>
  <c r="U1267" i="1"/>
  <c r="R1267" i="1"/>
  <c r="S1320" i="1" s="1"/>
  <c r="E1267" i="1"/>
  <c r="G1320" i="1" s="1"/>
  <c r="D1267" i="1"/>
  <c r="Z1267" i="1"/>
  <c r="X1267" i="1"/>
  <c r="Y1320" i="1" s="1"/>
  <c r="P1267" i="1"/>
  <c r="N1267" i="1"/>
  <c r="O1320" i="1" s="1"/>
  <c r="K1267" i="1"/>
  <c r="I1267" i="1"/>
  <c r="J1320" i="1" s="1"/>
  <c r="Z1266" i="1"/>
  <c r="X1266" i="1"/>
  <c r="Y1319" i="1" s="1"/>
  <c r="P1266" i="1"/>
  <c r="N1266" i="1"/>
  <c r="O1319" i="1" s="1"/>
  <c r="K1266" i="1"/>
  <c r="I1266" i="1"/>
  <c r="J1319" i="1" s="1"/>
  <c r="V1266" i="1"/>
  <c r="U1266" i="1"/>
  <c r="R1266" i="1"/>
  <c r="S1319" i="1" s="1"/>
  <c r="E1266" i="1"/>
  <c r="G1319" i="1" s="1"/>
  <c r="D1266" i="1"/>
  <c r="Z1265" i="1"/>
  <c r="X1265" i="1"/>
  <c r="Y1318" i="1" s="1"/>
  <c r="P1265" i="1"/>
  <c r="N1265" i="1"/>
  <c r="O1318" i="1" s="1"/>
  <c r="K1265" i="1"/>
  <c r="I1265" i="1"/>
  <c r="J1318" i="1" s="1"/>
  <c r="V1265" i="1"/>
  <c r="U1265" i="1"/>
  <c r="R1265" i="1"/>
  <c r="S1318" i="1" s="1"/>
  <c r="E1265" i="1"/>
  <c r="G1318" i="1" s="1"/>
  <c r="D1265" i="1"/>
  <c r="L1274" i="1"/>
  <c r="AA1271" i="1"/>
  <c r="AA1270" i="1"/>
  <c r="Q1270" i="1"/>
  <c r="Z1264" i="1"/>
  <c r="X1264" i="1"/>
  <c r="Y1317" i="1" s="1"/>
  <c r="P1264" i="1"/>
  <c r="N1264" i="1"/>
  <c r="O1317" i="1" s="1"/>
  <c r="K1264" i="1"/>
  <c r="I1264" i="1"/>
  <c r="J1317" i="1" s="1"/>
  <c r="Z1263" i="1"/>
  <c r="X1263" i="1"/>
  <c r="Y1316" i="1" s="1"/>
  <c r="P1263" i="1"/>
  <c r="N1263" i="1"/>
  <c r="O1316" i="1" s="1"/>
  <c r="K1263" i="1"/>
  <c r="I1263" i="1"/>
  <c r="J1316" i="1" s="1"/>
  <c r="Z1262" i="1"/>
  <c r="X1262" i="1"/>
  <c r="Y1315" i="1" s="1"/>
  <c r="P1262" i="1"/>
  <c r="N1262" i="1"/>
  <c r="O1315" i="1" s="1"/>
  <c r="K1262" i="1"/>
  <c r="I830" i="1"/>
  <c r="I1262" i="1"/>
  <c r="J1315" i="1" s="1"/>
  <c r="Z1261" i="1"/>
  <c r="X1261" i="1"/>
  <c r="Y1314" i="1" s="1"/>
  <c r="P1261" i="1"/>
  <c r="N1261" i="1"/>
  <c r="O1314" i="1" s="1"/>
  <c r="K1261" i="1"/>
  <c r="I1261" i="1"/>
  <c r="J1314" i="1" s="1"/>
  <c r="V1264" i="1"/>
  <c r="U1264" i="1"/>
  <c r="R1264" i="1"/>
  <c r="S1317" i="1" s="1"/>
  <c r="E1264" i="1"/>
  <c r="G1317" i="1" s="1"/>
  <c r="D1264" i="1"/>
  <c r="V1263" i="1"/>
  <c r="U1263" i="1"/>
  <c r="R1263" i="1"/>
  <c r="S1316" i="1" s="1"/>
  <c r="E1263" i="1"/>
  <c r="G1316" i="1" s="1"/>
  <c r="D1263" i="1"/>
  <c r="V1262" i="1"/>
  <c r="U1262" i="1"/>
  <c r="R1262" i="1"/>
  <c r="S1315" i="1" s="1"/>
  <c r="E1262" i="1"/>
  <c r="G1315" i="1" s="1"/>
  <c r="D1262" i="1"/>
  <c r="V1261" i="1"/>
  <c r="U1261" i="1"/>
  <c r="R1261" i="1"/>
  <c r="S1314" i="1" s="1"/>
  <c r="E1261" i="1"/>
  <c r="G1314" i="1" s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C1343" i="1" s="1"/>
  <c r="Q1292" i="1"/>
  <c r="Q1274" i="1"/>
  <c r="O1270" i="1"/>
  <c r="Q1287" i="1"/>
  <c r="Y1273" i="1"/>
  <c r="O1271" i="1"/>
  <c r="G1276" i="1"/>
  <c r="B1288" i="1"/>
  <c r="C1341" i="1" s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C1325" i="1" s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C1319" i="1" s="1"/>
  <c r="AA1266" i="1"/>
  <c r="AA1269" i="1"/>
  <c r="S1272" i="1"/>
  <c r="L1273" i="1"/>
  <c r="AA1273" i="1"/>
  <c r="O1274" i="1"/>
  <c r="J1277" i="1"/>
  <c r="S1279" i="1"/>
  <c r="G1280" i="1"/>
  <c r="B1282" i="1"/>
  <c r="C1335" i="1" s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C1334" i="1" s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C1326" i="1" s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C1327" i="1" s="1"/>
  <c r="B1289" i="1"/>
  <c r="C1342" i="1" s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C1333" i="1" s="1"/>
  <c r="G1281" i="1"/>
  <c r="AA1282" i="1"/>
  <c r="AA1285" i="1"/>
  <c r="S1288" i="1"/>
  <c r="L1289" i="1"/>
  <c r="AA1289" i="1"/>
  <c r="O1290" i="1"/>
  <c r="J1293" i="1"/>
  <c r="S1295" i="1"/>
  <c r="B1269" i="1"/>
  <c r="C1322" i="1" s="1"/>
  <c r="Q1273" i="1"/>
  <c r="B1277" i="1"/>
  <c r="C1330" i="1" s="1"/>
  <c r="Q1281" i="1"/>
  <c r="B1285" i="1"/>
  <c r="C1338" i="1" s="1"/>
  <c r="Q1289" i="1"/>
  <c r="B1293" i="1"/>
  <c r="C1346" i="1" s="1"/>
  <c r="O1269" i="1"/>
  <c r="Y1269" i="1"/>
  <c r="B1271" i="1"/>
  <c r="C1324" i="1" s="1"/>
  <c r="J1273" i="1"/>
  <c r="O1277" i="1"/>
  <c r="B1279" i="1"/>
  <c r="C1332" i="1" s="1"/>
  <c r="J1281" i="1"/>
  <c r="O1285" i="1"/>
  <c r="B1287" i="1"/>
  <c r="C1340" i="1" s="1"/>
  <c r="J1289" i="1"/>
  <c r="O1293" i="1"/>
  <c r="B1295" i="1"/>
  <c r="C1348" i="1" s="1"/>
  <c r="B1268" i="1"/>
  <c r="C1321" i="1" s="1"/>
  <c r="B1276" i="1"/>
  <c r="C1329" i="1" s="1"/>
  <c r="B1284" i="1"/>
  <c r="C1337" i="1" s="1"/>
  <c r="B1292" i="1"/>
  <c r="C1345" i="1" s="1"/>
  <c r="B1270" i="1"/>
  <c r="C1323" i="1" s="1"/>
  <c r="B1278" i="1"/>
  <c r="C1331" i="1" s="1"/>
  <c r="B1286" i="1"/>
  <c r="C1339" i="1" s="1"/>
  <c r="B1294" i="1"/>
  <c r="C1347" i="1" s="1"/>
  <c r="B1267" i="1"/>
  <c r="C1320" i="1" s="1"/>
  <c r="B1275" i="1"/>
  <c r="C1328" i="1" s="1"/>
  <c r="B1283" i="1"/>
  <c r="C1336" i="1" s="1"/>
  <c r="B1291" i="1"/>
  <c r="C1344" i="1" s="1"/>
  <c r="B1265" i="1"/>
  <c r="C1318" i="1" s="1"/>
  <c r="O1263" i="1"/>
  <c r="S1261" i="1"/>
  <c r="B1264" i="1"/>
  <c r="C1317" i="1" s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C1314" i="1" s="1"/>
  <c r="J1263" i="1"/>
  <c r="B1263" i="1"/>
  <c r="C1316" i="1" s="1"/>
  <c r="B1262" i="1"/>
  <c r="C1315" i="1" s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Q1104" i="1" s="1"/>
  <c r="N1104" i="1"/>
  <c r="O1157" i="1" s="1"/>
  <c r="K1104" i="1"/>
  <c r="L1104" i="1" s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L1087" i="1" s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L1074" i="1" s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J1073" i="1" s="1"/>
  <c r="H1073" i="1"/>
  <c r="E1073" i="1"/>
  <c r="D1073" i="1"/>
  <c r="Z1072" i="1"/>
  <c r="X1072" i="1"/>
  <c r="V1072" i="1"/>
  <c r="U1072" i="1"/>
  <c r="R1072" i="1"/>
  <c r="S1125" i="1" s="1"/>
  <c r="P1072" i="1"/>
  <c r="Q1072" i="1" s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AA1068" i="1" s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L1061" i="1" s="1"/>
  <c r="I1061" i="1"/>
  <c r="J1114" i="1" s="1"/>
  <c r="M1061" i="1"/>
  <c r="H1061" i="1"/>
  <c r="E1061" i="1"/>
  <c r="D1061" i="1"/>
  <c r="Z1060" i="1"/>
  <c r="X1060" i="1"/>
  <c r="V1060" i="1"/>
  <c r="U1060" i="1"/>
  <c r="R1060" i="1"/>
  <c r="S1113" i="1" s="1"/>
  <c r="P1060" i="1"/>
  <c r="P1059" i="1"/>
  <c r="P1058" i="1"/>
  <c r="P1057" i="1"/>
  <c r="P1056" i="1"/>
  <c r="Q1056" i="1" s="1"/>
  <c r="P1055" i="1"/>
  <c r="P1054" i="1"/>
  <c r="P1053" i="1"/>
  <c r="P1052" i="1"/>
  <c r="P1051" i="1"/>
  <c r="P1050" i="1"/>
  <c r="P1049" i="1"/>
  <c r="P1048" i="1"/>
  <c r="Q1048" i="1" s="1"/>
  <c r="P1047" i="1"/>
  <c r="Q1047" i="1" s="1"/>
  <c r="P1046" i="1"/>
  <c r="Q1046" i="1" s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N1058" i="1"/>
  <c r="N1057" i="1"/>
  <c r="N1056" i="1"/>
  <c r="N1055" i="1"/>
  <c r="N1054" i="1"/>
  <c r="Q1054" i="1" s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Q1039" i="1" s="1"/>
  <c r="K1060" i="1"/>
  <c r="L1060" i="1" s="1"/>
  <c r="K1059" i="1"/>
  <c r="K1058" i="1"/>
  <c r="K1057" i="1"/>
  <c r="K1056" i="1"/>
  <c r="K1055" i="1"/>
  <c r="K1054" i="1"/>
  <c r="K1053" i="1"/>
  <c r="I1060" i="1"/>
  <c r="J1113" i="1" s="1"/>
  <c r="I1059" i="1"/>
  <c r="I1058" i="1"/>
  <c r="I1057" i="1"/>
  <c r="I1056" i="1"/>
  <c r="J1109" i="1" s="1"/>
  <c r="I1055" i="1"/>
  <c r="I1054" i="1"/>
  <c r="J1107" i="1" s="1"/>
  <c r="I1053" i="1"/>
  <c r="L1053" i="1" s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J1050" i="1" s="1"/>
  <c r="I1049" i="1"/>
  <c r="I1048" i="1"/>
  <c r="I1047" i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Q1018" i="1" s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J1027" i="1" s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AA1057" i="1" s="1"/>
  <c r="W1057" i="1"/>
  <c r="V1057" i="1"/>
  <c r="U1057" i="1"/>
  <c r="R1057" i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S1095" i="1" s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S1035" i="1" s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V1015" i="1"/>
  <c r="U1015" i="1"/>
  <c r="R1015" i="1"/>
  <c r="S1015" i="1" s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S1013" i="1" s="1"/>
  <c r="M1013" i="1"/>
  <c r="H1013" i="1"/>
  <c r="E1013" i="1"/>
  <c r="D1013" i="1"/>
  <c r="Z1012" i="1"/>
  <c r="X1012" i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S1007" i="1" s="1"/>
  <c r="P1007" i="1"/>
  <c r="N1007" i="1"/>
  <c r="M1007" i="1"/>
  <c r="K1007" i="1"/>
  <c r="I1007" i="1"/>
  <c r="J1060" i="1" s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S1052" i="1" s="1"/>
  <c r="P999" i="1"/>
  <c r="N999" i="1"/>
  <c r="M999" i="1"/>
  <c r="K999" i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O998" i="1" s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O1046" i="1" s="1"/>
  <c r="M993" i="1"/>
  <c r="K993" i="1"/>
  <c r="I993" i="1"/>
  <c r="L993" i="1" s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L992" i="1" s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991" i="1" s="1"/>
  <c r="D991" i="1"/>
  <c r="Z990" i="1"/>
  <c r="X990" i="1"/>
  <c r="W990" i="1"/>
  <c r="V990" i="1"/>
  <c r="U990" i="1"/>
  <c r="R990" i="1"/>
  <c r="P990" i="1"/>
  <c r="N990" i="1"/>
  <c r="Q990" i="1" s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L984" i="1" s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S967" i="1" s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K963" i="1"/>
  <c r="L963" i="1" s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AA961" i="1" s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K959" i="1"/>
  <c r="I959" i="1"/>
  <c r="D959" i="1"/>
  <c r="V958" i="1"/>
  <c r="Z958" i="1"/>
  <c r="X958" i="1"/>
  <c r="U958" i="1"/>
  <c r="R958" i="1"/>
  <c r="P958" i="1"/>
  <c r="N958" i="1"/>
  <c r="K958" i="1"/>
  <c r="I958" i="1"/>
  <c r="E958" i="1"/>
  <c r="D958" i="1"/>
  <c r="X957" i="1"/>
  <c r="X956" i="1"/>
  <c r="Z957" i="1"/>
  <c r="V957" i="1"/>
  <c r="U957" i="1"/>
  <c r="R957" i="1"/>
  <c r="P957" i="1"/>
  <c r="N957" i="1"/>
  <c r="K957" i="1"/>
  <c r="I957" i="1"/>
  <c r="E957" i="1"/>
  <c r="D957" i="1"/>
  <c r="Z956" i="1"/>
  <c r="V956" i="1"/>
  <c r="U956" i="1"/>
  <c r="R956" i="1"/>
  <c r="P956" i="1"/>
  <c r="N956" i="1"/>
  <c r="K956" i="1"/>
  <c r="L956" i="1" s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E944" i="1"/>
  <c r="D944" i="1"/>
  <c r="Z943" i="1"/>
  <c r="X943" i="1"/>
  <c r="V943" i="1"/>
  <c r="U943" i="1"/>
  <c r="R943" i="1"/>
  <c r="P943" i="1"/>
  <c r="N943" i="1"/>
  <c r="K943" i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N939" i="1"/>
  <c r="K940" i="1"/>
  <c r="K939" i="1"/>
  <c r="I940" i="1"/>
  <c r="I939" i="1"/>
  <c r="E940" i="1"/>
  <c r="D940" i="1"/>
  <c r="E939" i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D931" i="1"/>
  <c r="Z930" i="1"/>
  <c r="X930" i="1"/>
  <c r="Y930" i="1" s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S929" i="1" s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P915" i="1"/>
  <c r="Q915" i="1" s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Y846" i="1" s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Z875" i="1"/>
  <c r="X875" i="1"/>
  <c r="Z876" i="1"/>
  <c r="X876" i="1"/>
  <c r="Z877" i="1"/>
  <c r="X877" i="1"/>
  <c r="Z878" i="1"/>
  <c r="X878" i="1"/>
  <c r="Z879" i="1"/>
  <c r="X879" i="1"/>
  <c r="Y879" i="1" s="1"/>
  <c r="Z880" i="1"/>
  <c r="X880" i="1"/>
  <c r="X881" i="1"/>
  <c r="Z881" i="1"/>
  <c r="AA881" i="1" s="1"/>
  <c r="X882" i="1"/>
  <c r="Z882" i="1"/>
  <c r="Z883" i="1"/>
  <c r="X883" i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Z899" i="1"/>
  <c r="X899" i="1"/>
  <c r="Z900" i="1"/>
  <c r="X900" i="1"/>
  <c r="Z901" i="1"/>
  <c r="X902" i="1"/>
  <c r="X903" i="1"/>
  <c r="X904" i="1"/>
  <c r="X905" i="1"/>
  <c r="X906" i="1"/>
  <c r="X907" i="1"/>
  <c r="X908" i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G819" i="1" s="1"/>
  <c r="E820" i="1"/>
  <c r="G820" i="1" s="1"/>
  <c r="E821" i="1"/>
  <c r="G821" i="1" s="1"/>
  <c r="E822" i="1"/>
  <c r="G822" i="1" s="1"/>
  <c r="E823" i="1"/>
  <c r="G823" i="1" s="1"/>
  <c r="E824" i="1"/>
  <c r="G824" i="1" s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G833" i="1" s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G866" i="1" s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G885" i="1" s="1"/>
  <c r="E886" i="1"/>
  <c r="E887" i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S917" i="1" s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40" i="1"/>
  <c r="AA885" i="1"/>
  <c r="AA865" i="1"/>
  <c r="AA845" i="1"/>
  <c r="AA837" i="1"/>
  <c r="AA821" i="1"/>
  <c r="L934" i="1"/>
  <c r="Q955" i="1"/>
  <c r="O966" i="1"/>
  <c r="L966" i="1"/>
  <c r="AA1012" i="1"/>
  <c r="Q1017" i="1"/>
  <c r="Q1019" i="1"/>
  <c r="L1020" i="1"/>
  <c r="Q1027" i="1"/>
  <c r="AA1028" i="1"/>
  <c r="L1035" i="1"/>
  <c r="Y1048" i="1"/>
  <c r="Q972" i="1"/>
  <c r="J1017" i="1"/>
  <c r="J985" i="1"/>
  <c r="O974" i="1"/>
  <c r="G826" i="1"/>
  <c r="J1041" i="1"/>
  <c r="Q1061" i="1"/>
  <c r="AA1063" i="1"/>
  <c r="J964" i="1"/>
  <c r="L1043" i="1"/>
  <c r="L978" i="1"/>
  <c r="Q1069" i="1"/>
  <c r="AA1071" i="1"/>
  <c r="Q1082" i="1"/>
  <c r="L1082" i="1"/>
  <c r="L1085" i="1"/>
  <c r="Q1088" i="1"/>
  <c r="L1091" i="1"/>
  <c r="Q1093" i="1"/>
  <c r="AA1100" i="1"/>
  <c r="G1010" i="1"/>
  <c r="G951" i="1"/>
  <c r="G850" i="1"/>
  <c r="S1091" i="1"/>
  <c r="G925" i="1"/>
  <c r="L1108" i="1"/>
  <c r="G957" i="1"/>
  <c r="AA877" i="1"/>
  <c r="AA1049" i="1"/>
  <c r="O1108" i="1"/>
  <c r="Y925" i="1"/>
  <c r="Y1037" i="1"/>
  <c r="Y1090" i="1"/>
  <c r="Q1076" i="1"/>
  <c r="L1109" i="1"/>
  <c r="Q1031" i="1"/>
  <c r="O1081" i="1"/>
  <c r="O1087" i="1"/>
  <c r="L1063" i="1"/>
  <c r="L1071" i="1"/>
  <c r="O1109" i="1"/>
  <c r="O1098" i="1"/>
  <c r="Q1098" i="1"/>
  <c r="AA1060" i="1"/>
  <c r="AA1111" i="1"/>
  <c r="L1114" i="1"/>
  <c r="L943" i="1" l="1"/>
  <c r="O1010" i="1"/>
  <c r="L999" i="1"/>
  <c r="L1003" i="1"/>
  <c r="L1007" i="1"/>
  <c r="O996" i="1"/>
  <c r="S1006" i="1"/>
  <c r="G1080" i="1"/>
  <c r="J939" i="1"/>
  <c r="AA853" i="1"/>
  <c r="G1106" i="1"/>
  <c r="O990" i="1"/>
  <c r="S928" i="1"/>
  <c r="Y899" i="1"/>
  <c r="Y973" i="1"/>
  <c r="O1016" i="1"/>
  <c r="O1112" i="1"/>
  <c r="S915" i="1"/>
  <c r="O993" i="1"/>
  <c r="G940" i="1"/>
  <c r="G984" i="1"/>
  <c r="L936" i="1"/>
  <c r="O999" i="1"/>
  <c r="G1018" i="1"/>
  <c r="G1024" i="1"/>
  <c r="Q1029" i="1"/>
  <c r="AA969" i="1"/>
  <c r="AA981" i="1"/>
  <c r="S1064" i="1"/>
  <c r="Y1081" i="1"/>
  <c r="J1112" i="1"/>
  <c r="AA1079" i="1"/>
  <c r="Y1066" i="1"/>
  <c r="J956" i="1"/>
  <c r="Y898" i="1"/>
  <c r="O994" i="1"/>
  <c r="Y1068" i="1"/>
  <c r="S1088" i="1"/>
  <c r="S925" i="1"/>
  <c r="O1012" i="1"/>
  <c r="J1019" i="1"/>
  <c r="Y1056" i="1"/>
  <c r="Y1065" i="1"/>
  <c r="S1070" i="1"/>
  <c r="Q1024" i="1"/>
  <c r="Y927" i="1"/>
  <c r="G877" i="1"/>
  <c r="Y886" i="1"/>
  <c r="G1098" i="1"/>
  <c r="S952" i="1"/>
  <c r="S924" i="1"/>
  <c r="Y961" i="1"/>
  <c r="Y936" i="1"/>
  <c r="S980" i="1"/>
  <c r="G1099" i="1"/>
  <c r="L1084" i="1"/>
  <c r="L1100" i="1"/>
  <c r="J934" i="1"/>
  <c r="S979" i="1"/>
  <c r="G992" i="1"/>
  <c r="J997" i="1"/>
  <c r="J1011" i="1"/>
  <c r="J1049" i="1"/>
  <c r="S1110" i="1"/>
  <c r="J1100" i="1"/>
  <c r="O948" i="1"/>
  <c r="Q1114" i="1"/>
  <c r="Y1032" i="1"/>
  <c r="J1101" i="1"/>
  <c r="Y932" i="1"/>
  <c r="J1093" i="1"/>
  <c r="S1112" i="1"/>
  <c r="G1044" i="1"/>
  <c r="S1062" i="1"/>
  <c r="S968" i="1"/>
  <c r="G1086" i="1"/>
  <c r="AA917" i="1"/>
  <c r="L922" i="1"/>
  <c r="L865" i="1"/>
  <c r="AA1108" i="1"/>
  <c r="G897" i="1"/>
  <c r="O1062" i="1"/>
  <c r="Q1034" i="1"/>
  <c r="B1062" i="1"/>
  <c r="C1115" i="1" s="1"/>
  <c r="B1091" i="1"/>
  <c r="C1144" i="1" s="1"/>
  <c r="O890" i="1"/>
  <c r="S870" i="1"/>
  <c r="O909" i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C833" i="1" s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991" i="1" l="1"/>
  <c r="C1060" i="1"/>
  <c r="C1044" i="1"/>
  <c r="C1077" i="1"/>
  <c r="C1091" i="1"/>
  <c r="C898" i="1"/>
  <c r="C1062" i="1"/>
  <c r="C1073" i="1"/>
  <c r="C1053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<sst xmlns="http://schemas.openxmlformats.org/spreadsheetml/2006/main" count="80" uniqueCount="39">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</sst>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12"/>
      <sheetName val="Chart13"/>
      <sheetName val="Chart14"/>
      <sheetName val="Chart15"/>
      <sheetName val="Chart16"/>
      <sheetName val="Chart17"/>
      <sheetName val="Chart18"/>
      <sheetName val="Sheet1"/>
      <sheetName val="Chart19"/>
      <sheetName val="Chart20"/>
      <sheetName val="Chart21"/>
      <sheetName val="Chart22"/>
    </sheetNames>
    <sheetDataSet>
      <sheetData sheetId="0"/>
      <sheetData sheetId="1"/>
      <sheetData sheetId="2"/>
      <sheetData sheetId="3"/>
      <sheetData sheetId="4">
        <row r="13">
          <cell r="KR13">
            <v>2416129720.6099997</v>
          </cell>
          <cell r="KS13">
            <v>2291372568.5300007</v>
          </cell>
          <cell r="KT13">
            <v>2089961312.8599997</v>
          </cell>
          <cell r="KU13">
            <v>2238807906.8800001</v>
          </cell>
          <cell r="KV13">
            <v>2340197543.5</v>
          </cell>
          <cell r="KW13">
            <v>2148235091.73</v>
          </cell>
          <cell r="KX13">
            <v>2115040968.03</v>
          </cell>
          <cell r="KY13">
            <v>2393673996.9200001</v>
          </cell>
          <cell r="KZ13">
            <v>2488245375.27</v>
          </cell>
          <cell r="LA13">
            <v>2335965121.7399998</v>
          </cell>
          <cell r="LB13">
            <v>2121941072.3200002</v>
          </cell>
          <cell r="LC13">
            <v>2351370966.1800003</v>
          </cell>
          <cell r="LD13">
            <v>2585234494.8700004</v>
          </cell>
          <cell r="LE13">
            <v>2221675939.4099998</v>
          </cell>
          <cell r="LF13">
            <v>2120806709.48</v>
          </cell>
          <cell r="LG13">
            <v>2204934714.8999996</v>
          </cell>
          <cell r="LH13">
            <v>2331560828.8800001</v>
          </cell>
          <cell r="LI13">
            <v>2467007859.2299995</v>
          </cell>
          <cell r="LJ13">
            <v>2203095053.0900002</v>
          </cell>
          <cell r="LK13">
            <v>2069621237.7700002</v>
          </cell>
          <cell r="LL13">
            <v>2268962936.1500001</v>
          </cell>
          <cell r="LM13">
            <v>2376003504.5899997</v>
          </cell>
          <cell r="LN13">
            <v>2243238360.75</v>
          </cell>
          <cell r="LO13">
            <v>2245711270.96</v>
          </cell>
          <cell r="LP13">
            <v>2230091177.5099998</v>
          </cell>
          <cell r="LQ13">
            <v>2562507703.9600005</v>
          </cell>
          <cell r="LR13">
            <v>2397547932.1799998</v>
          </cell>
          <cell r="LS13">
            <v>2493610209.1899996</v>
          </cell>
          <cell r="LT13">
            <v>2338784402.1600003</v>
          </cell>
          <cell r="LU13">
            <v>2684433181.6500001</v>
          </cell>
          <cell r="LV13">
            <v>2577904763.2699995</v>
          </cell>
          <cell r="LW13">
            <v>2478838768.71</v>
          </cell>
          <cell r="LX13">
            <v>2341203043.3499999</v>
          </cell>
          <cell r="LY13">
            <v>2424914826.8500004</v>
          </cell>
          <cell r="LZ13">
            <v>2494045399.9699998</v>
          </cell>
          <cell r="MA13">
            <v>2285311281.3099999</v>
          </cell>
          <cell r="MB13">
            <v>2225816829.23</v>
          </cell>
          <cell r="MC13">
            <v>2100996572.6400001</v>
          </cell>
          <cell r="MD13">
            <v>2515553439.7400002</v>
          </cell>
          <cell r="ME13">
            <v>2349818701.3600001</v>
          </cell>
        </row>
        <row r="24">
          <cell r="KR24">
            <v>227511845</v>
          </cell>
          <cell r="KS24">
            <v>208359120</v>
          </cell>
          <cell r="KT24">
            <v>211770830</v>
          </cell>
          <cell r="KU24">
            <v>236326880</v>
          </cell>
          <cell r="KV24">
            <v>223411525</v>
          </cell>
          <cell r="KW24">
            <v>198932750</v>
          </cell>
          <cell r="KX24">
            <v>196269220</v>
          </cell>
          <cell r="KY24">
            <v>199765665</v>
          </cell>
          <cell r="KZ24">
            <v>228445055</v>
          </cell>
          <cell r="LA24">
            <v>195882000</v>
          </cell>
          <cell r="LB24">
            <v>177203045</v>
          </cell>
          <cell r="LC24">
            <v>185867565</v>
          </cell>
          <cell r="LD24">
            <v>226952405</v>
          </cell>
          <cell r="LE24">
            <v>214086512</v>
          </cell>
          <cell r="LF24">
            <v>203643735</v>
          </cell>
          <cell r="LG24">
            <v>219784855</v>
          </cell>
          <cell r="LH24">
            <v>233175610</v>
          </cell>
          <cell r="LI24">
            <v>254947945</v>
          </cell>
          <cell r="LJ24">
            <v>232341540</v>
          </cell>
          <cell r="LK24">
            <v>243304535</v>
          </cell>
          <cell r="LL24">
            <v>229646785</v>
          </cell>
          <cell r="LM24">
            <v>224075260</v>
          </cell>
          <cell r="LN24">
            <v>221950990</v>
          </cell>
          <cell r="LO24">
            <v>225285760</v>
          </cell>
          <cell r="LP24">
            <v>216464140</v>
          </cell>
          <cell r="LQ24">
            <v>255302780</v>
          </cell>
          <cell r="LR24">
            <v>252074250</v>
          </cell>
          <cell r="LS24">
            <v>214855520</v>
          </cell>
          <cell r="LT24">
            <v>254833870</v>
          </cell>
          <cell r="LU24">
            <v>253105515</v>
          </cell>
          <cell r="LV24">
            <v>228561360</v>
          </cell>
          <cell r="LW24">
            <v>219971830</v>
          </cell>
          <cell r="LX24">
            <v>204458130</v>
          </cell>
          <cell r="LY24">
            <v>219043405</v>
          </cell>
          <cell r="LZ24">
            <v>229486656</v>
          </cell>
          <cell r="MA24">
            <v>219746860</v>
          </cell>
          <cell r="MB24">
            <v>222917290</v>
          </cell>
          <cell r="MC24">
            <v>204822215</v>
          </cell>
          <cell r="MD24">
            <v>202648190</v>
          </cell>
          <cell r="ME24">
            <v>198636086</v>
          </cell>
        </row>
        <row r="67">
          <cell r="KR67">
            <v>8977196.6883000005</v>
          </cell>
          <cell r="KS67">
            <v>8569882.0339199994</v>
          </cell>
          <cell r="KT67">
            <v>8990695.7857799996</v>
          </cell>
          <cell r="KU67">
            <v>9917124.6751199979</v>
          </cell>
          <cell r="KV67">
            <v>8931369.3328799997</v>
          </cell>
          <cell r="KW67">
            <v>8976486.889080001</v>
          </cell>
          <cell r="KX67">
            <v>7818374.3173199994</v>
          </cell>
          <cell r="KY67">
            <v>8860543.8364799991</v>
          </cell>
          <cell r="KZ67">
            <v>9900325.0880999994</v>
          </cell>
          <cell r="LA67">
            <v>8583692.2192799989</v>
          </cell>
          <cell r="LB67">
            <v>8614308.8714400008</v>
          </cell>
          <cell r="LC67">
            <v>9975126.00024</v>
          </cell>
          <cell r="LD67">
            <v>12324101.953859998</v>
          </cell>
          <cell r="LE67">
            <v>9375754.6576799992</v>
          </cell>
          <cell r="LF67">
            <v>8389364.868900001</v>
          </cell>
          <cell r="LG67">
            <v>8969947.9704000019</v>
          </cell>
          <cell r="LH67">
            <v>9926397.3945599999</v>
          </cell>
          <cell r="LI67">
            <v>9735854.2003799994</v>
          </cell>
          <cell r="LJ67">
            <v>8968596.4834199995</v>
          </cell>
          <cell r="LK67">
            <v>8329083.2933399994</v>
          </cell>
          <cell r="LL67">
            <v>9040406.4691199977</v>
          </cell>
          <cell r="LM67">
            <v>9403178.6997000016</v>
          </cell>
          <cell r="LN67">
            <v>8783792.1235799994</v>
          </cell>
          <cell r="LO67">
            <v>9353401.2003599983</v>
          </cell>
          <cell r="LP67">
            <v>8381049.6772799995</v>
          </cell>
          <cell r="LQ67">
            <v>8895406.6592999995</v>
          </cell>
          <cell r="LR67">
            <v>8878030.2248399984</v>
          </cell>
          <cell r="LS67">
            <v>9136496.1286799982</v>
          </cell>
          <cell r="LT67">
            <v>9191174.3793000001</v>
          </cell>
          <cell r="LU67">
            <v>10578700.18674</v>
          </cell>
          <cell r="LV67">
            <v>10823111.514360001</v>
          </cell>
          <cell r="LW67">
            <v>9508484.3497199994</v>
          </cell>
          <cell r="LX67">
            <v>8139491.1185400002</v>
          </cell>
          <cell r="LY67">
            <v>9662781.8753999993</v>
          </cell>
          <cell r="LZ67">
            <v>10069837.609860001</v>
          </cell>
          <cell r="MA67">
            <v>9164885.9715</v>
          </cell>
          <cell r="MB67">
            <v>8621360.5509000011</v>
          </cell>
          <cell r="MC67">
            <v>7865001.3537000008</v>
          </cell>
          <cell r="MD67">
            <v>8954613.3213</v>
          </cell>
          <cell r="ME67">
            <v>9165630.8124000002</v>
          </cell>
        </row>
        <row r="77">
          <cell r="KR77">
            <v>4683733.2</v>
          </cell>
          <cell r="KS77">
            <v>3510926.55</v>
          </cell>
          <cell r="KT77">
            <v>2813255.1</v>
          </cell>
          <cell r="KU77">
            <v>5141637.8999999994</v>
          </cell>
          <cell r="KV77">
            <v>3514038.9750000001</v>
          </cell>
          <cell r="KW77">
            <v>4489790.3999999994</v>
          </cell>
          <cell r="KX77">
            <v>4193658.2249999996</v>
          </cell>
          <cell r="KY77">
            <v>4529961</v>
          </cell>
          <cell r="KZ77">
            <v>4597811.0999999996</v>
          </cell>
          <cell r="LA77">
            <v>2920602.7349999999</v>
          </cell>
          <cell r="LB77">
            <v>3765182.625</v>
          </cell>
          <cell r="LC77">
            <v>3867535.8</v>
          </cell>
          <cell r="LD77">
            <v>4113327.5999999996</v>
          </cell>
          <cell r="LE77">
            <v>3586790.4299999997</v>
          </cell>
          <cell r="LF77">
            <v>4175021.25</v>
          </cell>
          <cell r="LG77">
            <v>5118173.55</v>
          </cell>
          <cell r="LH77">
            <v>2969612.55</v>
          </cell>
          <cell r="LI77">
            <v>4655691</v>
          </cell>
          <cell r="LJ77">
            <v>3785972.4</v>
          </cell>
          <cell r="LK77">
            <v>5744436.2999999998</v>
          </cell>
          <cell r="LL77">
            <v>4759337.0249999994</v>
          </cell>
          <cell r="LM77">
            <v>4784230.3499999996</v>
          </cell>
          <cell r="LN77">
            <v>4041906.5249999999</v>
          </cell>
          <cell r="LO77">
            <v>4008505.9499999997</v>
          </cell>
          <cell r="LP77">
            <v>4173909.9749999996</v>
          </cell>
          <cell r="LQ77">
            <v>2914205.4449999998</v>
          </cell>
          <cell r="LR77">
            <v>6479685.2249999996</v>
          </cell>
          <cell r="LS77">
            <v>2077231.7249999999</v>
          </cell>
          <cell r="LT77">
            <v>3599468.55</v>
          </cell>
          <cell r="LU77">
            <v>5229215.3250000002</v>
          </cell>
          <cell r="LV77">
            <v>4243370.3999999994</v>
          </cell>
          <cell r="LW77">
            <v>5090706.45</v>
          </cell>
          <cell r="LX77">
            <v>3999767.8049999997</v>
          </cell>
          <cell r="LY77">
            <v>4069056.375</v>
          </cell>
          <cell r="LZ77">
            <v>3768885.54</v>
          </cell>
          <cell r="MA77">
            <v>4591301.8499999996</v>
          </cell>
          <cell r="MB77">
            <v>3885135.9749999996</v>
          </cell>
          <cell r="MC77">
            <v>3308474.4750000001</v>
          </cell>
          <cell r="MD77">
            <v>3501703.8</v>
          </cell>
          <cell r="ME77">
            <v>2040871.5899999999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R10">
            <v>154841552</v>
          </cell>
          <cell r="KS10">
            <v>167223311.13999999</v>
          </cell>
          <cell r="KT10">
            <v>169200260.18000001</v>
          </cell>
          <cell r="KU10">
            <v>195821783.75999999</v>
          </cell>
          <cell r="KV10">
            <v>216315134.91</v>
          </cell>
          <cell r="KW10">
            <v>188055788.66999999</v>
          </cell>
          <cell r="KX10">
            <v>167422263.93000001</v>
          </cell>
          <cell r="KY10">
            <v>184954843.77000001</v>
          </cell>
          <cell r="KZ10">
            <v>228412723.51999998</v>
          </cell>
          <cell r="LA10">
            <v>197800286.22000003</v>
          </cell>
          <cell r="LB10">
            <v>173190666.32999998</v>
          </cell>
          <cell r="LC10">
            <v>180730756.64999998</v>
          </cell>
          <cell r="LD10">
            <v>223390776.82999998</v>
          </cell>
          <cell r="LE10">
            <v>201036531.06999999</v>
          </cell>
          <cell r="LF10">
            <v>177837235.31999999</v>
          </cell>
          <cell r="LG10">
            <v>178395003.12</v>
          </cell>
          <cell r="LH10">
            <v>206290620</v>
          </cell>
          <cell r="LI10">
            <v>228841043.29000002</v>
          </cell>
          <cell r="LJ10">
            <v>185659144.39999998</v>
          </cell>
          <cell r="LK10">
            <v>174283166.38</v>
          </cell>
          <cell r="LL10">
            <v>191134165.82000002</v>
          </cell>
          <cell r="LM10">
            <v>226778460.25</v>
          </cell>
          <cell r="LN10">
            <v>208859974.81999999</v>
          </cell>
          <cell r="LO10">
            <v>183757614.32999998</v>
          </cell>
          <cell r="LP10">
            <v>171838896.22</v>
          </cell>
          <cell r="LQ10">
            <v>237690785.44999999</v>
          </cell>
          <cell r="LR10">
            <v>227257036.52000001</v>
          </cell>
          <cell r="LS10">
            <v>190721932.47999999</v>
          </cell>
          <cell r="LT10">
            <v>185006297.71000001</v>
          </cell>
          <cell r="LU10">
            <v>215316220.05999997</v>
          </cell>
          <cell r="LV10">
            <v>234141422.80000001</v>
          </cell>
          <cell r="LW10">
            <v>195351268.88</v>
          </cell>
          <cell r="LX10">
            <v>183437061.08999997</v>
          </cell>
          <cell r="LY10">
            <v>196825300.78000003</v>
          </cell>
          <cell r="LZ10">
            <v>233889914.42000002</v>
          </cell>
          <cell r="MA10">
            <v>220927300.42000002</v>
          </cell>
          <cell r="MB10">
            <v>192496385.89999998</v>
          </cell>
          <cell r="MC10">
            <v>185056476.56999999</v>
          </cell>
          <cell r="MD10">
            <v>231393804.29000002</v>
          </cell>
          <cell r="ME10">
            <v>242946940.44</v>
          </cell>
        </row>
        <row r="18">
          <cell r="KR18">
            <v>1784822.7699999998</v>
          </cell>
          <cell r="KS18">
            <v>1912396.83</v>
          </cell>
          <cell r="KT18">
            <v>1906766.9899999998</v>
          </cell>
          <cell r="KU18">
            <v>2297313.65</v>
          </cell>
          <cell r="KV18">
            <v>2445573.9800000004</v>
          </cell>
          <cell r="KW18">
            <v>2164274.85</v>
          </cell>
          <cell r="KX18">
            <v>1931213.06</v>
          </cell>
          <cell r="KY18">
            <v>2137710.5500000003</v>
          </cell>
          <cell r="KZ18">
            <v>2591453.13</v>
          </cell>
          <cell r="LA18">
            <v>2218808.2999999998</v>
          </cell>
          <cell r="LB18">
            <v>2042530.9900000002</v>
          </cell>
          <cell r="LC18">
            <v>2019522.92</v>
          </cell>
          <cell r="LD18">
            <v>2604748.0999999996</v>
          </cell>
          <cell r="LE18">
            <v>2283339.08</v>
          </cell>
          <cell r="LF18">
            <v>1997812.3099999998</v>
          </cell>
          <cell r="LG18">
            <v>2043313.4500000002</v>
          </cell>
          <cell r="LH18">
            <v>2358246.6800000002</v>
          </cell>
          <cell r="LI18">
            <v>2773706.6799999997</v>
          </cell>
          <cell r="LJ18">
            <v>2243623.06</v>
          </cell>
          <cell r="LK18">
            <v>2005302.57</v>
          </cell>
          <cell r="LL18">
            <v>2247739.98</v>
          </cell>
          <cell r="LM18">
            <v>2587089.77</v>
          </cell>
          <cell r="LN18">
            <v>2427547.9900000002</v>
          </cell>
          <cell r="LO18">
            <v>2055262.49</v>
          </cell>
          <cell r="LP18">
            <v>1940978.0999999999</v>
          </cell>
          <cell r="LQ18">
            <v>2727437.29</v>
          </cell>
          <cell r="LR18">
            <v>2619060.42</v>
          </cell>
          <cell r="LS18">
            <v>2151537</v>
          </cell>
          <cell r="LT18">
            <v>2121610.0299999998</v>
          </cell>
          <cell r="LU18">
            <v>2436165.7999999998</v>
          </cell>
          <cell r="LV18">
            <v>2632974.63</v>
          </cell>
          <cell r="LW18">
            <v>2299953.3199999998</v>
          </cell>
          <cell r="LX18">
            <v>2111233.7499999995</v>
          </cell>
          <cell r="LY18">
            <v>2231274.27</v>
          </cell>
          <cell r="LZ18">
            <v>2667819.9500000002</v>
          </cell>
          <cell r="MA18">
            <v>2496844.4299999997</v>
          </cell>
          <cell r="MB18">
            <v>2268053.15</v>
          </cell>
          <cell r="MC18">
            <v>2097660.33</v>
          </cell>
          <cell r="MD18">
            <v>2609010.8200000003</v>
          </cell>
          <cell r="ME18">
            <v>2686729.9400000004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/>
      <sheetData sheetId="1"/>
      <sheetData sheetId="2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  <row r="1329">
          <cell r="I1329">
            <v>13832047.270000001</v>
          </cell>
          <cell r="W1329">
            <v>1092103.3700000001</v>
          </cell>
          <cell r="X1329">
            <v>414316.95</v>
          </cell>
          <cell r="Y1329">
            <v>7366717.9700000025</v>
          </cell>
          <cell r="AJ1329">
            <v>22531812.609999999</v>
          </cell>
        </row>
        <row r="1330">
          <cell r="I1330">
            <v>14187409.050000001</v>
          </cell>
          <cell r="W1330">
            <v>1419986.4899999998</v>
          </cell>
          <cell r="X1330">
            <v>732578.6</v>
          </cell>
          <cell r="Y1330">
            <v>7968498.2900000215</v>
          </cell>
          <cell r="AJ1330">
            <v>31213000.399999999</v>
          </cell>
        </row>
        <row r="1331">
          <cell r="I1331">
            <v>12941100.4</v>
          </cell>
          <cell r="W1331">
            <v>1172701.47</v>
          </cell>
          <cell r="X1331">
            <v>349665.06</v>
          </cell>
          <cell r="Y1331">
            <v>5958177.8200000087</v>
          </cell>
          <cell r="AJ1331">
            <v>32985607.579999998</v>
          </cell>
        </row>
        <row r="1332">
          <cell r="I1332">
            <v>13365031.57</v>
          </cell>
          <cell r="W1332">
            <v>948720.49</v>
          </cell>
          <cell r="X1332">
            <v>395252.79</v>
          </cell>
          <cell r="Y1332">
            <v>3068277.549999991</v>
          </cell>
          <cell r="AJ1332">
            <v>20073535.449999999</v>
          </cell>
        </row>
        <row r="1333">
          <cell r="I1333">
            <v>12563571.550000001</v>
          </cell>
          <cell r="W1333">
            <v>1094617.26</v>
          </cell>
          <cell r="X1333">
            <v>588968.78</v>
          </cell>
          <cell r="Y1333">
            <v>7808046.1700000139</v>
          </cell>
          <cell r="AJ1333">
            <v>32774803.670000002</v>
          </cell>
        </row>
        <row r="1334">
          <cell r="I1334">
            <v>11809612.1</v>
          </cell>
          <cell r="W1334">
            <v>1472664.0300000003</v>
          </cell>
          <cell r="X1334">
            <v>376190.44</v>
          </cell>
          <cell r="Y1334">
            <v>9482307.9599999934</v>
          </cell>
          <cell r="AJ1334">
            <v>28747759.890000001</v>
          </cell>
        </row>
        <row r="1335">
          <cell r="I1335">
            <v>15362897.600000001</v>
          </cell>
          <cell r="W1335">
            <v>1310648.92</v>
          </cell>
          <cell r="X1335">
            <v>419760.43</v>
          </cell>
          <cell r="Y1335">
            <v>12029208.539999977</v>
          </cell>
          <cell r="AJ1335">
            <v>32645452.399999999</v>
          </cell>
        </row>
        <row r="1336">
          <cell r="I1336">
            <v>11217230.969999999</v>
          </cell>
          <cell r="W1336">
            <v>1109029.18</v>
          </cell>
          <cell r="X1336">
            <v>847935.31</v>
          </cell>
          <cell r="Y1336">
            <v>6596290.219999996</v>
          </cell>
          <cell r="AJ1336">
            <v>72454846.189999998</v>
          </cell>
        </row>
        <row r="1337">
          <cell r="I1337">
            <v>12790642.939999999</v>
          </cell>
          <cell r="W1337">
            <v>1069450.33</v>
          </cell>
          <cell r="X1337">
            <v>318527.98</v>
          </cell>
          <cell r="Y1337">
            <v>5991910.5300000031</v>
          </cell>
          <cell r="AJ1337">
            <v>35447042.090000004</v>
          </cell>
        </row>
        <row r="1338">
          <cell r="I1338">
            <v>15841945.239999998</v>
          </cell>
          <cell r="W1338">
            <v>1297112.2</v>
          </cell>
          <cell r="X1338">
            <v>372176.57</v>
          </cell>
          <cell r="Y1338">
            <v>10130591.720000004</v>
          </cell>
          <cell r="AJ1338">
            <v>47540979</v>
          </cell>
        </row>
        <row r="1339">
          <cell r="I1339">
            <v>15073495.32</v>
          </cell>
          <cell r="W1339">
            <v>1453086.6400000001</v>
          </cell>
          <cell r="X1339">
            <v>640897.51</v>
          </cell>
          <cell r="Y1339">
            <v>7600382.3499999903</v>
          </cell>
          <cell r="AJ1339">
            <v>36236895.460000001</v>
          </cell>
        </row>
        <row r="1340">
          <cell r="I1340">
            <v>14599199.799999999</v>
          </cell>
          <cell r="W1340">
            <v>1188088.6300000001</v>
          </cell>
          <cell r="X1340">
            <v>395194.36</v>
          </cell>
          <cell r="Y1340">
            <v>8035699.2600000212</v>
          </cell>
          <cell r="AJ1340">
            <v>42763481.899999999</v>
          </cell>
        </row>
        <row r="1341">
          <cell r="I1341">
            <v>12152905.860000001</v>
          </cell>
          <cell r="W1341">
            <v>1055860.6499999999</v>
          </cell>
          <cell r="X1341">
            <v>362317.57</v>
          </cell>
          <cell r="Y1341">
            <v>8280038.2499999851</v>
          </cell>
          <cell r="AJ1341">
            <v>48981148.450000003</v>
          </cell>
        </row>
        <row r="1342">
          <cell r="I1342">
            <v>13735262.58</v>
          </cell>
          <cell r="W1342">
            <v>1255186.18</v>
          </cell>
          <cell r="X1342">
            <v>583636.49</v>
          </cell>
          <cell r="Y1342">
            <v>6956104.9800000032</v>
          </cell>
          <cell r="AJ1342">
            <v>36762057</v>
          </cell>
        </row>
        <row r="1343">
          <cell r="I1343">
            <v>13838777.07</v>
          </cell>
          <cell r="W1343">
            <v>1455262.2999999998</v>
          </cell>
          <cell r="X1343">
            <v>430627.30000000005</v>
          </cell>
          <cell r="Y1343">
            <v>10977645.37999999</v>
          </cell>
          <cell r="AJ1343">
            <v>30340421.609999999</v>
          </cell>
        </row>
        <row r="1344">
          <cell r="I1344">
            <v>13761275.199999999</v>
          </cell>
          <cell r="W1344">
            <v>1090715.8599999999</v>
          </cell>
          <cell r="X1344">
            <v>499214.76</v>
          </cell>
          <cell r="Y1344">
            <v>9896423.9800000172</v>
          </cell>
          <cell r="AJ1344">
            <v>28613587</v>
          </cell>
        </row>
        <row r="1345">
          <cell r="I1345">
            <v>12506496.530000001</v>
          </cell>
          <cell r="W1345">
            <v>1078877.2799999998</v>
          </cell>
          <cell r="X1345">
            <v>1116738.1399999999</v>
          </cell>
          <cell r="Y1345">
            <v>6550062.4499999722</v>
          </cell>
          <cell r="AJ1345">
            <v>36988961.920000002</v>
          </cell>
        </row>
        <row r="1346">
          <cell r="I1346">
            <v>11189123.539999999</v>
          </cell>
          <cell r="W1346">
            <v>1181886.3700000001</v>
          </cell>
          <cell r="X1346">
            <v>0</v>
          </cell>
          <cell r="Y1346">
            <v>5255367.4599999934</v>
          </cell>
          <cell r="AJ1346">
            <v>28646827</v>
          </cell>
        </row>
        <row r="1347">
          <cell r="I1347">
            <v>12599814.91</v>
          </cell>
          <cell r="W1347">
            <v>1434827.71</v>
          </cell>
          <cell r="X1347">
            <v>491769.33999999997</v>
          </cell>
          <cell r="Y1347">
            <v>11164438.669999991</v>
          </cell>
          <cell r="AJ1347">
            <v>37513525.579999998</v>
          </cell>
        </row>
        <row r="1348">
          <cell r="I1348">
            <v>11349769.120000001</v>
          </cell>
          <cell r="W1348">
            <v>1401604.1</v>
          </cell>
          <cell r="X1348">
            <v>867916.74</v>
          </cell>
          <cell r="Y1348">
            <v>11858225.260000015</v>
          </cell>
          <cell r="AJ1348">
            <v>31045710.050000001</v>
          </cell>
        </row>
        <row r="1349">
          <cell r="I1349">
            <v>12779266.74</v>
          </cell>
          <cell r="W1349">
            <v>1188949.99</v>
          </cell>
          <cell r="X1349">
            <v>506085.02</v>
          </cell>
          <cell r="Y1349">
            <v>8488668.8899999857</v>
          </cell>
          <cell r="AJ1349">
            <v>24178114.25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54"/>
  <sheetViews>
    <sheetView tabSelected="1" topLeftCell="A7" zoomScaleNormal="100" zoomScaleSheetLayoutView="100" workbookViewId="0">
      <pane xSplit="1" ySplit="2" topLeftCell="O1345" activePane="bottomRight" state="frozen"/>
      <selection pane="topRight" activeCell="B7" sqref="B7"/>
      <selection pane="bottomLeft" activeCell="A9" sqref="A9"/>
      <selection pane="bottomRight" activeCell="AA1354" sqref="AA1354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9" t="s">
        <v>3</v>
      </c>
      <c r="C7" s="90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1" t="s">
        <v>10</v>
      </c>
      <c r="X7" s="92"/>
      <c r="Y7" s="92"/>
      <c r="Z7" s="92"/>
      <c r="AA7" s="92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24" si="609">+K1296+P1296+R1296+U1296+V1296+Z1296</f>
        <v>25622124.599359989</v>
      </c>
      <c r="C1296" s="70">
        <f t="shared" ref="C1296:C1324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24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15" si="612">(I1296/I1243)-1</f>
        <v>-3.2134634619004121E-2</v>
      </c>
      <c r="K1296" s="74">
        <f>'[8]Marketshare 2018'!$JY$67</f>
        <v>9448472.5293600019</v>
      </c>
      <c r="L1296" s="76">
        <f t="shared" ref="L1296:L1315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15" si="614">(N1296/N1243)-1</f>
        <v>3.5913045617061767E-2</v>
      </c>
      <c r="P1296" s="74">
        <f>'[8]Marketshare 2018'!$JY$77</f>
        <v>5486562</v>
      </c>
      <c r="Q1296" s="76">
        <f t="shared" ref="Q1296:Q1315" si="615">(P1296/0.09)/N1296</f>
        <v>0.24491488193631317</v>
      </c>
      <c r="R1296" s="71">
        <f>[5]Data!$W$1291</f>
        <v>1387857.33</v>
      </c>
      <c r="S1296" s="78">
        <f t="shared" ref="S1296:S1315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15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15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  <row r="1313" spans="1:27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'[8]Marketshare 2018'!$KP$13</f>
        <v>2559441930.6300001</v>
      </c>
      <c r="J1313" s="75">
        <f t="shared" si="612"/>
        <v>3.0528938117780458E-2</v>
      </c>
      <c r="K1313" s="74">
        <f>'[8]Marketshare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'[8]Marketshare 2018'!$KP$24</f>
        <v>242834590</v>
      </c>
      <c r="O1313" s="77">
        <f t="shared" si="614"/>
        <v>-1.5039618220785811E-2</v>
      </c>
      <c r="P1313" s="74">
        <f>'[8]Marketshare 2018'!$KP$77</f>
        <v>5624139.8250000002</v>
      </c>
      <c r="Q1313" s="76">
        <f t="shared" si="615"/>
        <v>0.25733748433450115</v>
      </c>
      <c r="R1313" s="71">
        <f>[5]Data!$W$1308</f>
        <v>1159379.7599999998</v>
      </c>
      <c r="S1313" s="78">
        <f t="shared" si="616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618"/>
        <v>-0.27690867774742733</v>
      </c>
      <c r="Z1313" s="74">
        <f>'[7]From Apr 2023'!$KP$18</f>
        <v>1860185.88</v>
      </c>
      <c r="AA1313" s="76">
        <f t="shared" si="617"/>
        <v>7.6828671279324273E-2</v>
      </c>
    </row>
    <row r="1314" spans="1:27" s="80" customFormat="1" ht="13" x14ac:dyDescent="0.3">
      <c r="A1314" s="69">
        <v>45298</v>
      </c>
      <c r="B1314" s="58">
        <f t="shared" si="609"/>
        <v>22090550.768300012</v>
      </c>
      <c r="C1314" s="70">
        <f t="shared" si="610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612"/>
        <v>-0.1064715338148412</v>
      </c>
      <c r="K1314" s="74">
        <f>'[8]Marketshare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'[8]Marketshare 2018'!$KQ$24</f>
        <v>227511845</v>
      </c>
      <c r="O1314" s="77">
        <f t="shared" si="614"/>
        <v>-7.2897305067043172E-2</v>
      </c>
      <c r="P1314" s="74">
        <f>'[8]Marketshare 2018'!$KQ$77</f>
        <v>4683733.2</v>
      </c>
      <c r="Q1314" s="76">
        <f t="shared" si="615"/>
        <v>0.22874184858375179</v>
      </c>
      <c r="R1314" s="71">
        <f>[5]Data!$W$1309</f>
        <v>1327396.3999999999</v>
      </c>
      <c r="S1314" s="78">
        <f t="shared" si="616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618"/>
        <v>-5.7049087793089925E-2</v>
      </c>
      <c r="Z1314" s="74">
        <f>'[7]From Apr 2023'!$KQ$18</f>
        <v>1784822.7699999998</v>
      </c>
      <c r="AA1314" s="76">
        <f t="shared" si="617"/>
        <v>7.6845125310205264E-2</v>
      </c>
    </row>
    <row r="1315" spans="1:27" s="80" customFormat="1" ht="13" x14ac:dyDescent="0.3">
      <c r="A1315" s="69">
        <v>45305</v>
      </c>
      <c r="B1315" s="58">
        <f t="shared" si="609"/>
        <v>23079079.868300002</v>
      </c>
      <c r="C1315" s="70">
        <f t="shared" si="610"/>
        <v>-0.17867487507637747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611"/>
        <v>-0.25888493272984969</v>
      </c>
      <c r="H1315" s="73">
        <v>8019</v>
      </c>
      <c r="I1315" s="74">
        <f>'[10]Marketshare 2018'!$KR$13</f>
        <v>2416129720.6099997</v>
      </c>
      <c r="J1315" s="75">
        <f t="shared" si="612"/>
        <v>-2.6542915515759158E-2</v>
      </c>
      <c r="K1315" s="74">
        <f>'[10]Marketshare 2018'!$KR$67</f>
        <v>8977196.6883000005</v>
      </c>
      <c r="L1315" s="76">
        <f t="shared" si="613"/>
        <v>4.1283640120455538E-2</v>
      </c>
      <c r="M1315" s="74">
        <v>382</v>
      </c>
      <c r="N1315" s="74">
        <f>'[10]Marketshare 2018'!$KR$24</f>
        <v>227511845</v>
      </c>
      <c r="O1315" s="77">
        <f t="shared" si="614"/>
        <v>-0.12960800982148923</v>
      </c>
      <c r="P1315" s="74">
        <f>'[10]Marketshare 2018'!$KR$77</f>
        <v>4683733.2</v>
      </c>
      <c r="Q1315" s="76">
        <f t="shared" si="615"/>
        <v>0.22874184858375179</v>
      </c>
      <c r="R1315" s="71">
        <f>[9]Data!$W$1310</f>
        <v>1086414.0299999998</v>
      </c>
      <c r="S1315" s="78">
        <f t="shared" si="616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2023'!$KR$10</f>
        <v>154841552</v>
      </c>
      <c r="Y1315" s="78">
        <f t="shared" si="618"/>
        <v>-0.1208640722401938</v>
      </c>
      <c r="Z1315" s="74">
        <f>'[11]From Apr 2023'!$KR$18</f>
        <v>1784822.7699999998</v>
      </c>
      <c r="AA1315" s="76">
        <f t="shared" si="617"/>
        <v>7.6845125310205264E-2</v>
      </c>
    </row>
    <row r="1316" spans="1:27" s="80" customFormat="1" ht="13" x14ac:dyDescent="0.3">
      <c r="A1316" s="69">
        <v>45312</v>
      </c>
      <c r="B1316" s="58">
        <f t="shared" si="609"/>
        <v>21772305.243920006</v>
      </c>
      <c r="C1316" s="70">
        <f t="shared" si="610"/>
        <v>-2.5836416413134056E-2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611"/>
        <v>-3.7299494019871204E-3</v>
      </c>
      <c r="H1316" s="73">
        <v>8019</v>
      </c>
      <c r="I1316" s="74">
        <f>'[10]Marketshare 2018'!$KS$13</f>
        <v>2291372568.5300007</v>
      </c>
      <c r="J1316" s="75">
        <f t="shared" ref="J1316:J1331" si="619">(I1316/I1263)-1</f>
        <v>5.5782681812813317E-2</v>
      </c>
      <c r="K1316" s="74">
        <f>'[10]Marketshare 2018'!$KS$67</f>
        <v>8569882.0339199994</v>
      </c>
      <c r="L1316" s="76">
        <f t="shared" ref="L1316:L1331" si="620">(K1316/0.09)/I1316</f>
        <v>4.1556276266800071E-2</v>
      </c>
      <c r="M1316" s="74">
        <v>382</v>
      </c>
      <c r="N1316" s="74">
        <f>'[10]Marketshare 2018'!$KS$24</f>
        <v>208359120</v>
      </c>
      <c r="O1316" s="77">
        <f t="shared" ref="O1316:O1331" si="621">(N1316/N1263)-1</f>
        <v>-2.7046725661959758E-2</v>
      </c>
      <c r="P1316" s="74">
        <f>'[10]Marketshare 2018'!$KS$77</f>
        <v>3510926.55</v>
      </c>
      <c r="Q1316" s="76">
        <f t="shared" ref="Q1316:Q1331" si="622">(P1316/0.09)/N1316</f>
        <v>0.18722624188468448</v>
      </c>
      <c r="R1316" s="71">
        <f>[9]Data!$W$1311</f>
        <v>1136595.3799999999</v>
      </c>
      <c r="S1316" s="78">
        <f t="shared" ref="S1316:S1331" si="623">(R1316/R1263)-1</f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2023'!$KS$10</f>
        <v>167223311.13999999</v>
      </c>
      <c r="Y1316" s="78">
        <f t="shared" ref="Y1316:Y1331" si="624">(X1316/X1263)-1</f>
        <v>-1.9083721975896695E-2</v>
      </c>
      <c r="Z1316" s="74">
        <f>'[11]From Apr 2023'!$KS$18</f>
        <v>1912396.83</v>
      </c>
      <c r="AA1316" s="76">
        <f t="shared" ref="AA1316:AA1331" si="625">(Z1316/0.15)/X1316</f>
        <v>7.6241237618636964E-2</v>
      </c>
    </row>
    <row r="1317" spans="1:27" s="80" customFormat="1" ht="13" x14ac:dyDescent="0.3">
      <c r="A1317" s="69">
        <v>45319</v>
      </c>
      <c r="B1317" s="58">
        <f t="shared" si="609"/>
        <v>28944494.745779995</v>
      </c>
      <c r="C1317" s="70">
        <f t="shared" si="610"/>
        <v>0.6282214505693553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611"/>
        <v>0.42102006878894138</v>
      </c>
      <c r="H1317" s="73">
        <v>8019</v>
      </c>
      <c r="I1317" s="74">
        <f>'[10]Marketshare 2018'!$KT$13</f>
        <v>2089961312.8599997</v>
      </c>
      <c r="J1317" s="75">
        <f t="shared" si="619"/>
        <v>-4.619572897287394E-2</v>
      </c>
      <c r="K1317" s="74">
        <f>'[10]Marketshare 2018'!$KT$67</f>
        <v>8990695.7857799996</v>
      </c>
      <c r="L1317" s="76">
        <f t="shared" si="620"/>
        <v>4.7798310536809337E-2</v>
      </c>
      <c r="M1317" s="74">
        <v>382</v>
      </c>
      <c r="N1317" s="74">
        <f>'[10]Marketshare 2018'!$KT$24</f>
        <v>211770830</v>
      </c>
      <c r="O1317" s="77">
        <f t="shared" si="621"/>
        <v>3.1192162444388716E-2</v>
      </c>
      <c r="P1317" s="74">
        <f>'[10]Marketshare 2018'!$KT$77</f>
        <v>2813255.1</v>
      </c>
      <c r="Q1317" s="76">
        <f t="shared" si="622"/>
        <v>0.14760479524021322</v>
      </c>
      <c r="R1317" s="71">
        <f>[9]Data!$W$1312</f>
        <v>1403188.8199999998</v>
      </c>
      <c r="S1317" s="78">
        <f t="shared" si="623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2023'!$KT$10</f>
        <v>169200260.18000001</v>
      </c>
      <c r="Y1317" s="78">
        <f t="shared" si="624"/>
        <v>6.4364619522517375E-2</v>
      </c>
      <c r="Z1317" s="74">
        <f>'[11]From Apr 2023'!$KT$18</f>
        <v>1906766.9899999998</v>
      </c>
      <c r="AA1317" s="76">
        <f t="shared" si="625"/>
        <v>7.5128607484469478E-2</v>
      </c>
    </row>
    <row r="1318" spans="1:27" s="80" customFormat="1" ht="13" x14ac:dyDescent="0.3">
      <c r="A1318" s="69">
        <v>45326</v>
      </c>
      <c r="B1318" s="58">
        <f t="shared" si="609"/>
        <v>26917514.955119994</v>
      </c>
      <c r="C1318" s="70">
        <f t="shared" si="610"/>
        <v>7.7291097222975003E-2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611"/>
        <v>-9.078654021485888E-2</v>
      </c>
      <c r="H1318" s="73">
        <v>8019</v>
      </c>
      <c r="I1318" s="74">
        <f>'[10]Marketshare 2018'!$KU$13</f>
        <v>2238807906.8800001</v>
      </c>
      <c r="J1318" s="75">
        <f t="shared" si="619"/>
        <v>-0.12722849914857837</v>
      </c>
      <c r="K1318" s="74">
        <f>'[10]Marketshare 2018'!$KU$67</f>
        <v>9917124.6751199979</v>
      </c>
      <c r="L1318" s="76">
        <f t="shared" si="620"/>
        <v>4.921827988429834E-2</v>
      </c>
      <c r="M1318" s="74">
        <v>382</v>
      </c>
      <c r="N1318" s="74">
        <f>'[10]Marketshare 2018'!$KU$24</f>
        <v>236326880</v>
      </c>
      <c r="O1318" s="77">
        <f t="shared" si="621"/>
        <v>-1.6770375261843995E-2</v>
      </c>
      <c r="P1318" s="74">
        <f>'[10]Marketshare 2018'!$KU$77</f>
        <v>5141637.8999999994</v>
      </c>
      <c r="Q1318" s="76">
        <f t="shared" si="622"/>
        <v>0.24173851912232749</v>
      </c>
      <c r="R1318" s="71">
        <f>[9]Data!$W$1313</f>
        <v>1351700.99</v>
      </c>
      <c r="S1318" s="78">
        <f t="shared" si="623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2023'!$KU$10</f>
        <v>195821783.75999999</v>
      </c>
      <c r="Y1318" s="78">
        <f t="shared" si="624"/>
        <v>-3.5378580921513247E-2</v>
      </c>
      <c r="Z1318" s="74">
        <f>'[11]From Apr 2023'!$KU$18</f>
        <v>2297313.65</v>
      </c>
      <c r="AA1318" s="76">
        <f t="shared" si="625"/>
        <v>7.8211034744244706E-2</v>
      </c>
    </row>
    <row r="1319" spans="1:27" s="80" customFormat="1" ht="13" x14ac:dyDescent="0.3">
      <c r="A1319" s="69">
        <v>45333</v>
      </c>
      <c r="B1319" s="58">
        <f t="shared" si="609"/>
        <v>24014485.697880022</v>
      </c>
      <c r="C1319" s="70">
        <f t="shared" si="610"/>
        <v>-6.3454354091650123E-2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611"/>
        <v>4.4025254773673472E-2</v>
      </c>
      <c r="H1319" s="73">
        <v>8019</v>
      </c>
      <c r="I1319" s="74">
        <f>'[10]Marketshare 2018'!$KV$13</f>
        <v>2340197543.5</v>
      </c>
      <c r="J1319" s="75">
        <f t="shared" si="619"/>
        <v>-9.9903956924791593E-2</v>
      </c>
      <c r="K1319" s="74">
        <f>'[10]Marketshare 2018'!$KV$67</f>
        <v>8931369.3328799997</v>
      </c>
      <c r="L1319" s="76">
        <f t="shared" si="620"/>
        <v>4.2405581232933212E-2</v>
      </c>
      <c r="M1319" s="74">
        <v>382</v>
      </c>
      <c r="N1319" s="74">
        <f>'[10]Marketshare 2018'!$KV$24</f>
        <v>223411525</v>
      </c>
      <c r="O1319" s="77">
        <f t="shared" si="621"/>
        <v>-3.6526879276188695E-2</v>
      </c>
      <c r="P1319" s="74">
        <f>'[10]Marketshare 2018'!$KV$77</f>
        <v>3514038.9750000001</v>
      </c>
      <c r="Q1319" s="76">
        <f t="shared" si="622"/>
        <v>0.17476662182042757</v>
      </c>
      <c r="R1319" s="71">
        <f>[9]Data!$W$1314</f>
        <v>1119886.48</v>
      </c>
      <c r="S1319" s="78">
        <f t="shared" si="623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2023'!$KV$10</f>
        <v>216315134.91</v>
      </c>
      <c r="Y1319" s="78">
        <f t="shared" si="624"/>
        <v>-2.6663269593482197E-2</v>
      </c>
      <c r="Z1319" s="74">
        <f>'[11]From Apr 2023'!$KV$18</f>
        <v>2445573.9800000004</v>
      </c>
      <c r="AA1319" s="76">
        <f t="shared" si="625"/>
        <v>7.5370715692717027E-2</v>
      </c>
    </row>
    <row r="1320" spans="1:27" s="80" customFormat="1" ht="13" x14ac:dyDescent="0.3">
      <c r="A1320" s="69">
        <v>45340</v>
      </c>
      <c r="B1320" s="58">
        <f t="shared" si="609"/>
        <v>26111683.809079986</v>
      </c>
      <c r="C1320" s="70">
        <f t="shared" si="610"/>
        <v>0.11192549736964374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611"/>
        <v>-0.22383940256211154</v>
      </c>
      <c r="H1320" s="73">
        <v>8019</v>
      </c>
      <c r="I1320" s="74">
        <f>'[10]Marketshare 2018'!$KW$13</f>
        <v>2148235091.73</v>
      </c>
      <c r="J1320" s="75">
        <f t="shared" si="619"/>
        <v>-7.1851974233271942E-2</v>
      </c>
      <c r="K1320" s="74">
        <f>'[10]Marketshare 2018'!$KW$67</f>
        <v>8976486.889080001</v>
      </c>
      <c r="L1320" s="76">
        <f t="shared" si="620"/>
        <v>4.642822547493123E-2</v>
      </c>
      <c r="M1320" s="74">
        <v>382</v>
      </c>
      <c r="N1320" s="74">
        <f>'[10]Marketshare 2018'!$KW$24</f>
        <v>198932750</v>
      </c>
      <c r="O1320" s="77">
        <f t="shared" si="621"/>
        <v>-0.17320921515892651</v>
      </c>
      <c r="P1320" s="74">
        <f>'[10]Marketshare 2018'!$KW$77</f>
        <v>4489790.3999999994</v>
      </c>
      <c r="Q1320" s="76">
        <f t="shared" si="622"/>
        <v>0.25077097662400982</v>
      </c>
      <c r="R1320" s="71">
        <f>[9]Data!$W$1315</f>
        <v>1049288.3399999999</v>
      </c>
      <c r="S1320" s="78">
        <f t="shared" si="623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2023'!$KW$10</f>
        <v>188055788.66999999</v>
      </c>
      <c r="Y1320" s="78">
        <f t="shared" si="624"/>
        <v>-9.2444637695542342E-3</v>
      </c>
      <c r="Z1320" s="74">
        <f>'[11]From Apr 2023'!$KW$18</f>
        <v>2164274.85</v>
      </c>
      <c r="AA1320" s="76">
        <f t="shared" si="625"/>
        <v>7.6724567225734855E-2</v>
      </c>
    </row>
    <row r="1321" spans="1:27" s="80" customFormat="1" ht="13" x14ac:dyDescent="0.3">
      <c r="A1321" s="69">
        <v>45347</v>
      </c>
      <c r="B1321" s="58">
        <f t="shared" si="609"/>
        <v>23638184.002320006</v>
      </c>
      <c r="C1321" s="70">
        <f t="shared" si="610"/>
        <v>0.24616250195990208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611"/>
        <v>0.2244390310077935</v>
      </c>
      <c r="H1321" s="73">
        <v>8019</v>
      </c>
      <c r="I1321" s="74">
        <f>'[10]Marketshare 2018'!$KX$13</f>
        <v>2115040968.03</v>
      </c>
      <c r="J1321" s="75">
        <f t="shared" si="619"/>
        <v>-5.3391585330180069E-2</v>
      </c>
      <c r="K1321" s="74">
        <f>'[10]Marketshare 2018'!$KX$67</f>
        <v>7818374.3173199994</v>
      </c>
      <c r="L1321" s="76">
        <f t="shared" si="620"/>
        <v>4.1072880885571483E-2</v>
      </c>
      <c r="M1321" s="74">
        <v>382</v>
      </c>
      <c r="N1321" s="74">
        <f>'[10]Marketshare 2018'!$KX$24</f>
        <v>196269220</v>
      </c>
      <c r="O1321" s="77">
        <f t="shared" si="621"/>
        <v>-0.16055735586192432</v>
      </c>
      <c r="P1321" s="74">
        <f>'[10]Marketshare 2018'!$KX$77</f>
        <v>4193658.2249999996</v>
      </c>
      <c r="Q1321" s="76">
        <f t="shared" si="622"/>
        <v>0.2374096279589841</v>
      </c>
      <c r="R1321" s="71">
        <f>[9]Data!$W$1316</f>
        <v>1174671.3899999999</v>
      </c>
      <c r="S1321" s="78">
        <f t="shared" si="623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2023'!$KX$10</f>
        <v>167422263.93000001</v>
      </c>
      <c r="Y1321" s="78">
        <f t="shared" si="624"/>
        <v>-5.3399445950065627E-2</v>
      </c>
      <c r="Z1321" s="74">
        <f>'[11]From Apr 2023'!$KX$18</f>
        <v>1931213.06</v>
      </c>
      <c r="AA1321" s="76">
        <f t="shared" si="625"/>
        <v>7.6899890319941711E-2</v>
      </c>
    </row>
    <row r="1322" spans="1:27" s="80" customFormat="1" ht="13" x14ac:dyDescent="0.3">
      <c r="A1322" s="69">
        <v>45354</v>
      </c>
      <c r="B1322" s="58">
        <f t="shared" si="609"/>
        <v>22537760.136480004</v>
      </c>
      <c r="C1322" s="70">
        <f t="shared" si="610"/>
        <v>-6.2651776242363288E-2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611"/>
        <v>6.4915772043004916E-2</v>
      </c>
      <c r="H1322" s="73">
        <v>8019</v>
      </c>
      <c r="I1322" s="74">
        <f>'[10]Marketshare 2018'!$KY$13</f>
        <v>2393673996.9200001</v>
      </c>
      <c r="J1322" s="75">
        <f t="shared" si="619"/>
        <v>-5.8797289783201312E-2</v>
      </c>
      <c r="K1322" s="74">
        <f>'[10]Marketshare 2018'!$KY$67</f>
        <v>8860543.8364799991</v>
      </c>
      <c r="L1322" s="76">
        <f t="shared" si="620"/>
        <v>4.1129446699374558E-2</v>
      </c>
      <c r="M1322" s="74">
        <v>382</v>
      </c>
      <c r="N1322" s="74">
        <f>'[10]Marketshare 2018'!$KY$24</f>
        <v>199765665</v>
      </c>
      <c r="O1322" s="77">
        <f t="shared" si="621"/>
        <v>-0.24683457802932185</v>
      </c>
      <c r="P1322" s="74">
        <f>'[10]Marketshare 2018'!$KY$77</f>
        <v>4529961</v>
      </c>
      <c r="Q1322" s="76">
        <f t="shared" si="622"/>
        <v>0.25195971489895425</v>
      </c>
      <c r="R1322" s="71">
        <f>[9]Data!$W$1317</f>
        <v>1296698.8699999999</v>
      </c>
      <c r="S1322" s="78">
        <f t="shared" si="623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2023'!$KY$10</f>
        <v>184954843.77000001</v>
      </c>
      <c r="Y1322" s="78">
        <f t="shared" si="624"/>
        <v>-1.8587988020787427E-2</v>
      </c>
      <c r="Z1322" s="74">
        <f>'[11]From Apr 2023'!$KY$18</f>
        <v>2137710.5500000003</v>
      </c>
      <c r="AA1322" s="76">
        <f t="shared" si="625"/>
        <v>7.70534222093094E-2</v>
      </c>
    </row>
    <row r="1323" spans="1:27" s="80" customFormat="1" ht="13" x14ac:dyDescent="0.3">
      <c r="A1323" s="69">
        <v>45361</v>
      </c>
      <c r="B1323" s="58">
        <f t="shared" si="609"/>
        <v>25128154.498100001</v>
      </c>
      <c r="C1323" s="70">
        <f t="shared" si="610"/>
        <v>-0.21238738110427213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611"/>
        <v>-0.3677203967300855</v>
      </c>
      <c r="H1323" s="73">
        <v>8019</v>
      </c>
      <c r="I1323" s="74">
        <f>'[10]Marketshare 2018'!$KZ$13</f>
        <v>2488245375.27</v>
      </c>
      <c r="J1323" s="75">
        <f t="shared" si="619"/>
        <v>-2.7772110925072924E-2</v>
      </c>
      <c r="K1323" s="74">
        <f>'[10]Marketshare 2018'!$KZ$67</f>
        <v>9900325.0880999994</v>
      </c>
      <c r="L1323" s="76">
        <f t="shared" si="620"/>
        <v>4.420931037722254E-2</v>
      </c>
      <c r="M1323" s="74">
        <v>382</v>
      </c>
      <c r="N1323" s="74">
        <f>'[10]Marketshare 2018'!$KZ$24</f>
        <v>228445055</v>
      </c>
      <c r="O1323" s="77">
        <f t="shared" si="621"/>
        <v>-0.22504539578461702</v>
      </c>
      <c r="P1323" s="74">
        <f>'[10]Marketshare 2018'!$KZ$77</f>
        <v>4597811.0999999996</v>
      </c>
      <c r="Q1323" s="76">
        <f t="shared" si="622"/>
        <v>0.22362834686879082</v>
      </c>
      <c r="R1323" s="71">
        <f>[9]Data!$W$1318</f>
        <v>1229225.1200000001</v>
      </c>
      <c r="S1323" s="78">
        <f t="shared" si="623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2023'!$KZ$10</f>
        <v>228412723.51999998</v>
      </c>
      <c r="Y1323" s="78">
        <f t="shared" si="624"/>
        <v>-1.8734403079989526E-2</v>
      </c>
      <c r="Z1323" s="74">
        <f>'[11]From Apr 2023'!$KZ$18</f>
        <v>2591453.13</v>
      </c>
      <c r="AA1323" s="76">
        <f t="shared" si="625"/>
        <v>7.5636566710292161E-2</v>
      </c>
    </row>
    <row r="1324" spans="1:27" s="80" customFormat="1" ht="13" x14ac:dyDescent="0.3">
      <c r="A1324" s="69">
        <v>45368</v>
      </c>
      <c r="B1324" s="58">
        <f t="shared" si="609"/>
        <v>21600201.364279997</v>
      </c>
      <c r="C1324" s="70">
        <f t="shared" si="610"/>
        <v>-3.8559356229657005E-2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611"/>
        <v>-9.060574675373223E-2</v>
      </c>
      <c r="H1324" s="73">
        <v>8019</v>
      </c>
      <c r="I1324" s="74">
        <f>'[10]Marketshare 2018'!$LA$13</f>
        <v>2335965121.7399998</v>
      </c>
      <c r="J1324" s="75">
        <f t="shared" si="619"/>
        <v>2.1233810445613788E-2</v>
      </c>
      <c r="K1324" s="74">
        <f>'[10]Marketshare 2018'!$LA$67</f>
        <v>8583692.2192799989</v>
      </c>
      <c r="L1324" s="76">
        <f t="shared" si="620"/>
        <v>4.0828673812115017E-2</v>
      </c>
      <c r="M1324" s="74">
        <v>382</v>
      </c>
      <c r="N1324" s="74">
        <f>'[10]Marketshare 2018'!$LA$24</f>
        <v>195882000</v>
      </c>
      <c r="O1324" s="77">
        <f t="shared" si="621"/>
        <v>-0.20259881416891068</v>
      </c>
      <c r="P1324" s="74">
        <f>'[10]Marketshare 2018'!$LA$77</f>
        <v>2920602.7349999999</v>
      </c>
      <c r="Q1324" s="76">
        <f t="shared" si="622"/>
        <v>0.1656667866368528</v>
      </c>
      <c r="R1324" s="71">
        <f>[9]Data!$W$1319</f>
        <v>989410</v>
      </c>
      <c r="S1324" s="78">
        <f t="shared" si="623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2023'!$LA$10</f>
        <v>197800286.22000003</v>
      </c>
      <c r="Y1324" s="78">
        <f t="shared" si="624"/>
        <v>2.8071644992422096E-2</v>
      </c>
      <c r="Z1324" s="74">
        <f>'[11]From Apr 2023'!$LA$18</f>
        <v>2218808.2999999998</v>
      </c>
      <c r="AA1324" s="76">
        <f t="shared" si="625"/>
        <v>7.4782780227532722E-2</v>
      </c>
    </row>
    <row r="1325" spans="1:27" s="80" customFormat="1" ht="13" x14ac:dyDescent="0.3">
      <c r="A1325" s="69">
        <v>45375</v>
      </c>
      <c r="B1325" s="58">
        <f t="shared" ref="B1325:B1331" si="626">+K1325+P1325+R1325+U1325+V1325+Z1325</f>
        <v>23114865.356439985</v>
      </c>
      <c r="C1325" s="70">
        <f t="shared" ref="C1325:C1331" si="627">(B1325/B1272)-1</f>
        <v>5.8913403984804269E-2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ref="G1325:G1331" si="628">(E1325/E1272)-1</f>
        <v>7.3833775646250377E-2</v>
      </c>
      <c r="H1325" s="73">
        <v>8019</v>
      </c>
      <c r="I1325" s="74">
        <f>'[10]Marketshare 2018'!$LB$13</f>
        <v>2121941072.3200002</v>
      </c>
      <c r="J1325" s="75">
        <f t="shared" si="619"/>
        <v>2.5839304141226149E-2</v>
      </c>
      <c r="K1325" s="74">
        <f>'[10]Marketshare 2018'!$LB$67</f>
        <v>8614308.8714400008</v>
      </c>
      <c r="L1325" s="76">
        <f t="shared" si="620"/>
        <v>4.5107069307703071E-2</v>
      </c>
      <c r="M1325" s="74">
        <v>382</v>
      </c>
      <c r="N1325" s="74">
        <f>'[10]Marketshare 2018'!$LB$24</f>
        <v>177203045</v>
      </c>
      <c r="O1325" s="77">
        <f t="shared" si="621"/>
        <v>-0.22014863218753045</v>
      </c>
      <c r="P1325" s="74">
        <f>'[10]Marketshare 2018'!$LB$77</f>
        <v>3765182.625</v>
      </c>
      <c r="Q1325" s="76">
        <f t="shared" si="622"/>
        <v>0.23608715358136198</v>
      </c>
      <c r="R1325" s="71">
        <f>[9]Data!$W$1320</f>
        <v>1068043.04</v>
      </c>
      <c r="S1325" s="78">
        <f t="shared" si="623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2023'!$LB$10</f>
        <v>173190666.32999998</v>
      </c>
      <c r="Y1325" s="78">
        <f t="shared" si="624"/>
        <v>-3.2409281127832035E-2</v>
      </c>
      <c r="Z1325" s="74">
        <f>'[11]From Apr 2023'!$LB$18</f>
        <v>2042530.9900000002</v>
      </c>
      <c r="AA1325" s="76">
        <f t="shared" si="625"/>
        <v>7.8623597652317384E-2</v>
      </c>
    </row>
    <row r="1326" spans="1:27" s="80" customFormat="1" ht="13" x14ac:dyDescent="0.3">
      <c r="A1326" s="69">
        <v>45382</v>
      </c>
      <c r="B1326" s="58">
        <f t="shared" si="626"/>
        <v>25955474.410240009</v>
      </c>
      <c r="C1326" s="70">
        <f t="shared" si="627"/>
        <v>1.7584848454841095E-2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628"/>
        <v>0.12520133599794181</v>
      </c>
      <c r="H1326" s="73">
        <v>8380</v>
      </c>
      <c r="I1326" s="74">
        <f>'[10]Marketshare 2018'!$LC$13</f>
        <v>2351370966.1800003</v>
      </c>
      <c r="J1326" s="75">
        <f t="shared" si="619"/>
        <v>-4.0053552989641972E-2</v>
      </c>
      <c r="K1326" s="74">
        <f>'[10]Marketshare 2018'!$LC$67</f>
        <v>9975126.00024</v>
      </c>
      <c r="L1326" s="76">
        <f t="shared" si="620"/>
        <v>4.7136217521670069E-2</v>
      </c>
      <c r="M1326" s="74">
        <v>379</v>
      </c>
      <c r="N1326" s="74">
        <f>'[10]Marketshare 2018'!$LC$24</f>
        <v>185867565</v>
      </c>
      <c r="O1326" s="77">
        <f t="shared" si="621"/>
        <v>-0.10144613617018439</v>
      </c>
      <c r="P1326" s="74">
        <f>'[10]Marketshare 2018'!$LC$77</f>
        <v>3867535.8</v>
      </c>
      <c r="Q1326" s="76">
        <f t="shared" si="622"/>
        <v>0.23120020967617455</v>
      </c>
      <c r="R1326" s="71">
        <f>[9]Data!$W$1321</f>
        <v>1372933.4000000001</v>
      </c>
      <c r="S1326" s="78">
        <f t="shared" si="623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3178</v>
      </c>
      <c r="X1326" s="74">
        <f>'[11]From Apr 2023'!$LC$10</f>
        <v>180730756.64999998</v>
      </c>
      <c r="Y1326" s="78">
        <f t="shared" si="624"/>
        <v>-3.1306671811389908E-2</v>
      </c>
      <c r="Z1326" s="74">
        <f>'[11]From Apr 2023'!$LC$18</f>
        <v>2019522.92</v>
      </c>
      <c r="AA1326" s="76">
        <f t="shared" si="625"/>
        <v>7.4494714584781407E-2</v>
      </c>
    </row>
    <row r="1327" spans="1:27" s="80" customFormat="1" ht="13" x14ac:dyDescent="0.3">
      <c r="A1327" s="69">
        <v>45389</v>
      </c>
      <c r="B1327" s="58">
        <f t="shared" si="626"/>
        <v>30201633.303859986</v>
      </c>
      <c r="C1327" s="70">
        <f t="shared" si="627"/>
        <v>0.10830834168767201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628"/>
        <v>-3.4911377910626262E-2</v>
      </c>
      <c r="H1327" s="73">
        <v>8380</v>
      </c>
      <c r="I1327" s="74">
        <f>'[10]Marketshare 2018'!$LD$13</f>
        <v>2585234494.8700004</v>
      </c>
      <c r="J1327" s="75">
        <f t="shared" si="619"/>
        <v>8.6902195254812797E-2</v>
      </c>
      <c r="K1327" s="74">
        <f>'[10]Marketshare 2018'!$LD$67</f>
        <v>12324101.953859998</v>
      </c>
      <c r="L1327" s="76">
        <f t="shared" si="620"/>
        <v>5.2967909265378185E-2</v>
      </c>
      <c r="M1327" s="74">
        <v>379</v>
      </c>
      <c r="N1327" s="74">
        <f>'[10]Marketshare 2018'!$LD$24</f>
        <v>226952405</v>
      </c>
      <c r="O1327" s="77">
        <f t="shared" si="621"/>
        <v>5.1014995572076005E-2</v>
      </c>
      <c r="P1327" s="74">
        <f>'[10]Marketshare 2018'!$LD$77</f>
        <v>4113327.5999999996</v>
      </c>
      <c r="Q1327" s="76">
        <f t="shared" si="622"/>
        <v>0.20137984437750286</v>
      </c>
      <c r="R1327" s="71">
        <f>[9]Data!$W$1322</f>
        <v>1276472.43</v>
      </c>
      <c r="S1327" s="78">
        <f t="shared" si="623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3178</v>
      </c>
      <c r="X1327" s="74">
        <f>'[11]From Apr 2023'!$LD$10</f>
        <v>223390776.82999998</v>
      </c>
      <c r="Y1327" s="78">
        <f t="shared" si="624"/>
        <v>-1.9976698270676496E-2</v>
      </c>
      <c r="Z1327" s="74">
        <f>'[11]From Apr 2023'!$LD$18</f>
        <v>2604748.0999999996</v>
      </c>
      <c r="AA1327" s="76">
        <f t="shared" si="625"/>
        <v>7.7733680771198799E-2</v>
      </c>
    </row>
    <row r="1328" spans="1:27" s="80" customFormat="1" ht="13" x14ac:dyDescent="0.3">
      <c r="A1328" s="69">
        <v>45396</v>
      </c>
      <c r="B1328" s="58">
        <f t="shared" si="626"/>
        <v>24629630.017679989</v>
      </c>
      <c r="C1328" s="70">
        <f t="shared" si="627"/>
        <v>-0.1672084459305706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628"/>
        <v>-0.23294060590854504</v>
      </c>
      <c r="H1328" s="73">
        <v>8380</v>
      </c>
      <c r="I1328" s="74">
        <f>'[10]Marketshare 2018'!$LE$13</f>
        <v>2221675939.4099998</v>
      </c>
      <c r="J1328" s="75">
        <f t="shared" si="619"/>
        <v>-4.6559890833018813E-2</v>
      </c>
      <c r="K1328" s="74">
        <f>'[10]Marketshare 2018'!$LE$67</f>
        <v>9375754.6576799992</v>
      </c>
      <c r="L1328" s="76">
        <f t="shared" si="620"/>
        <v>4.6890300202677294E-2</v>
      </c>
      <c r="M1328" s="74">
        <v>379</v>
      </c>
      <c r="N1328" s="74">
        <f>'[10]Marketshare 2018'!$LE$24</f>
        <v>214086512</v>
      </c>
      <c r="O1328" s="77">
        <f t="shared" si="621"/>
        <v>-6.1771381615095544E-2</v>
      </c>
      <c r="P1328" s="74">
        <f>'[10]Marketshare 2018'!$LE$77</f>
        <v>3586790.4299999997</v>
      </c>
      <c r="Q1328" s="76">
        <f t="shared" si="622"/>
        <v>0.18615477746678408</v>
      </c>
      <c r="R1328" s="71">
        <f>[9]Data!$W$1323</f>
        <v>1035440.27</v>
      </c>
      <c r="S1328" s="78">
        <f t="shared" si="623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3178</v>
      </c>
      <c r="X1328" s="74">
        <f>'[11]From Apr 2023'!$LE$10</f>
        <v>201036531.06999999</v>
      </c>
      <c r="Y1328" s="78">
        <f t="shared" si="624"/>
        <v>1.7860300001406815E-2</v>
      </c>
      <c r="Z1328" s="74">
        <f>'[11]From Apr 2023'!$LE$18</f>
        <v>2283339.08</v>
      </c>
      <c r="AA1328" s="76">
        <f t="shared" si="625"/>
        <v>7.5718877819439756E-2</v>
      </c>
    </row>
    <row r="1329" spans="1:27" s="80" customFormat="1" ht="13" x14ac:dyDescent="0.3">
      <c r="A1329" s="69">
        <v>45403</v>
      </c>
      <c r="B1329" s="58">
        <f t="shared" si="626"/>
        <v>23088002.74890003</v>
      </c>
      <c r="C1329" s="70">
        <f t="shared" si="627"/>
        <v>-0.11592910885631713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628"/>
        <v>-0.3009648854436876</v>
      </c>
      <c r="H1329" s="73">
        <v>8380</v>
      </c>
      <c r="I1329" s="74">
        <f>'[10]Marketshare 2018'!$LF$13</f>
        <v>2120806709.48</v>
      </c>
      <c r="J1329" s="75">
        <f t="shared" si="619"/>
        <v>-5.5025152658606524E-2</v>
      </c>
      <c r="K1329" s="74">
        <f>'[10]Marketshare 2018'!$LF$67</f>
        <v>8389364.868900001</v>
      </c>
      <c r="L1329" s="76">
        <f t="shared" si="620"/>
        <v>4.3952692526541187E-2</v>
      </c>
      <c r="M1329" s="74">
        <v>379</v>
      </c>
      <c r="N1329" s="74">
        <f>'[10]Marketshare 2018'!$LF$24</f>
        <v>203643735</v>
      </c>
      <c r="O1329" s="77">
        <f t="shared" si="621"/>
        <v>-1.6478749890337485E-2</v>
      </c>
      <c r="P1329" s="74">
        <f>'[10]Marketshare 2018'!$LF$77</f>
        <v>4175021.25</v>
      </c>
      <c r="Q1329" s="76">
        <f t="shared" si="622"/>
        <v>0.22779549294752427</v>
      </c>
      <c r="R1329" s="71">
        <f>[9]Data!$W$1324</f>
        <v>1122266.8</v>
      </c>
      <c r="S1329" s="78">
        <f t="shared" si="623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3178</v>
      </c>
      <c r="X1329" s="74">
        <f>'[11]From Apr 2023'!$LF$10</f>
        <v>177837235.31999999</v>
      </c>
      <c r="Y1329" s="78">
        <f t="shared" si="624"/>
        <v>2.8961243099098866E-2</v>
      </c>
      <c r="Z1329" s="74">
        <f>'[11]From Apr 2023'!$LF$18</f>
        <v>1997812.3099999998</v>
      </c>
      <c r="AA1329" s="76">
        <f t="shared" si="625"/>
        <v>7.4892913789216309E-2</v>
      </c>
    </row>
    <row r="1330" spans="1:27" s="80" customFormat="1" ht="13" x14ac:dyDescent="0.3">
      <c r="A1330" s="69">
        <v>45410</v>
      </c>
      <c r="B1330" s="58">
        <f t="shared" si="626"/>
        <v>24811139.660399996</v>
      </c>
      <c r="C1330" s="70">
        <f t="shared" si="627"/>
        <v>0.17893567632920937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628"/>
        <v>8.7195563110145979E-2</v>
      </c>
      <c r="H1330" s="73">
        <v>8380</v>
      </c>
      <c r="I1330" s="74">
        <f>'[10]Marketshare 2018'!$LG$13</f>
        <v>2204934714.8999996</v>
      </c>
      <c r="J1330" s="75">
        <f t="shared" si="619"/>
        <v>0.1331029705473763</v>
      </c>
      <c r="K1330" s="74">
        <f>'[10]Marketshare 2018'!$LG$67</f>
        <v>8969947.9704000019</v>
      </c>
      <c r="L1330" s="76">
        <f t="shared" si="620"/>
        <v>4.520137847460947E-2</v>
      </c>
      <c r="M1330" s="74">
        <v>379</v>
      </c>
      <c r="N1330" s="74">
        <f>'[10]Marketshare 2018'!$LG$24</f>
        <v>219784855</v>
      </c>
      <c r="O1330" s="77">
        <f t="shared" si="621"/>
        <v>5.9729158824930018E-2</v>
      </c>
      <c r="P1330" s="74">
        <f>'[10]Marketshare 2018'!$LG$77</f>
        <v>5118173.55</v>
      </c>
      <c r="Q1330" s="76">
        <f t="shared" si="622"/>
        <v>0.25874665021846022</v>
      </c>
      <c r="R1330" s="71">
        <f>[9]Data!$W$1325</f>
        <v>1285026.3699999996</v>
      </c>
      <c r="S1330" s="78">
        <f t="shared" si="623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3178</v>
      </c>
      <c r="X1330" s="74">
        <f>'[11]From Apr 2023'!$LG$10</f>
        <v>178395003.12</v>
      </c>
      <c r="Y1330" s="78">
        <f t="shared" si="624"/>
        <v>5.1730122338560447E-2</v>
      </c>
      <c r="Z1330" s="74">
        <f>'[11]From Apr 2023'!$LG$18</f>
        <v>2043313.4500000002</v>
      </c>
      <c r="AA1330" s="76">
        <f t="shared" si="625"/>
        <v>7.6359143633095886E-2</v>
      </c>
    </row>
    <row r="1331" spans="1:27" s="80" customFormat="1" ht="13" x14ac:dyDescent="0.3">
      <c r="A1331" s="69">
        <v>45417</v>
      </c>
      <c r="B1331" s="58">
        <f t="shared" si="626"/>
        <v>24342666.764560014</v>
      </c>
      <c r="C1331" s="70">
        <f t="shared" si="627"/>
        <v>-0.15128377165965834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628"/>
        <v>-0.11238851257919225</v>
      </c>
      <c r="H1331" s="73">
        <v>8380</v>
      </c>
      <c r="I1331" s="74">
        <f>'[10]Marketshare 2018'!$LH$13</f>
        <v>2331560828.8800001</v>
      </c>
      <c r="J1331" s="75">
        <f t="shared" si="619"/>
        <v>-0.1576821823088842</v>
      </c>
      <c r="K1331" s="74">
        <f>'[10]Marketshare 2018'!$LH$67</f>
        <v>9926397.3945599999</v>
      </c>
      <c r="L1331" s="76">
        <f t="shared" si="620"/>
        <v>4.7304493632697127E-2</v>
      </c>
      <c r="M1331" s="74">
        <v>379</v>
      </c>
      <c r="N1331" s="74">
        <f>'[10]Marketshare 2018'!$LH$24</f>
        <v>233175610</v>
      </c>
      <c r="O1331" s="77">
        <f t="shared" si="621"/>
        <v>8.8174764845661002E-3</v>
      </c>
      <c r="P1331" s="74">
        <f>'[10]Marketshare 2018'!$LH$77</f>
        <v>2969612.55</v>
      </c>
      <c r="Q1331" s="76">
        <f t="shared" si="622"/>
        <v>0.14150577326676661</v>
      </c>
      <c r="R1331" s="71">
        <f>[9]Data!$W$1326</f>
        <v>1466178.6600000001</v>
      </c>
      <c r="S1331" s="78">
        <f t="shared" si="623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3178</v>
      </c>
      <c r="X1331" s="74">
        <f>'[11]From Apr 2023'!$LH$10</f>
        <v>206290620</v>
      </c>
      <c r="Y1331" s="78">
        <f t="shared" si="624"/>
        <v>-0.11211340353227917</v>
      </c>
      <c r="Z1331" s="74">
        <f>'[11]From Apr 2023'!$LH$18</f>
        <v>2358246.6800000002</v>
      </c>
      <c r="AA1331" s="76">
        <f t="shared" si="625"/>
        <v>7.6211145874365671E-2</v>
      </c>
    </row>
    <row r="1332" spans="1:27" ht="13" x14ac:dyDescent="0.3">
      <c r="A1332" s="69">
        <v>45424</v>
      </c>
      <c r="B1332" s="58">
        <f t="shared" ref="B1332:B1336" si="629">+K1332+P1332+R1332+U1332+V1332+Z1332</f>
        <v>26919187.710379977</v>
      </c>
      <c r="C1332" s="70">
        <f t="shared" ref="C1332:C1336" si="630">(B1332/B1279)-1</f>
        <v>9.9037343173139503E-2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ref="G1332:G1336" si="631">(E1332/E1279)-1</f>
        <v>7.7426347925297234E-2</v>
      </c>
      <c r="H1332" s="73">
        <v>8380</v>
      </c>
      <c r="I1332" s="74">
        <f>'[10]Marketshare 2018'!$LI$13</f>
        <v>2467007859.2299995</v>
      </c>
      <c r="J1332" s="75">
        <f t="shared" ref="J1332:J1336" si="632">(I1332/I1279)-1</f>
        <v>6.4841855813763338E-2</v>
      </c>
      <c r="K1332" s="74">
        <f>'[10]Marketshare 2018'!$LI$67</f>
        <v>9735854.2003799994</v>
      </c>
      <c r="L1332" s="76">
        <f t="shared" ref="L1332:L1336" si="633">(K1332/0.09)/I1332</f>
        <v>4.3849133831200621E-2</v>
      </c>
      <c r="M1332" s="74">
        <v>379</v>
      </c>
      <c r="N1332" s="74">
        <f>'[10]Marketshare 2018'!$LI$24</f>
        <v>254947945</v>
      </c>
      <c r="O1332" s="77">
        <f t="shared" ref="O1332:O1336" si="634">(N1332/N1279)-1</f>
        <v>0.27570134867663243</v>
      </c>
      <c r="P1332" s="74">
        <f>'[10]Marketshare 2018'!$LI$77</f>
        <v>4655691</v>
      </c>
      <c r="Q1332" s="76">
        <f t="shared" ref="Q1332:Q1336" si="635">(P1332/0.09)/N1332</f>
        <v>0.2029037731604387</v>
      </c>
      <c r="R1332" s="71">
        <f>[9]Data!$W$1327</f>
        <v>1199634.99</v>
      </c>
      <c r="S1332" s="78">
        <f t="shared" ref="S1332:S1336" si="636">(R1332/R1279)-1</f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3178</v>
      </c>
      <c r="X1332" s="74">
        <f>'[11]From Apr 2023'!$LI$10</f>
        <v>228841043.29000002</v>
      </c>
      <c r="Y1332" s="78">
        <f t="shared" ref="Y1332:Y1336" si="637">(X1332/X1279)-1</f>
        <v>8.7512593610131084E-2</v>
      </c>
      <c r="Z1332" s="74">
        <f>'[11]From Apr 2023'!$LI$18</f>
        <v>2773706.6799999997</v>
      </c>
      <c r="AA1332" s="76">
        <f t="shared" ref="AA1332:AA1336" si="638">(Z1332/0.15)/X1332</f>
        <v>8.080446409796066E-2</v>
      </c>
    </row>
    <row r="1333" spans="1:27" ht="13" x14ac:dyDescent="0.3">
      <c r="A1333" s="69">
        <v>45431</v>
      </c>
      <c r="B1333" s="58">
        <f t="shared" si="629"/>
        <v>20642698.853420001</v>
      </c>
      <c r="C1333" s="70">
        <f t="shared" si="630"/>
        <v>-4.4984652142152526E-2</v>
      </c>
      <c r="D1333" s="71">
        <f>[9]Data!$AJ$1328</f>
        <v>16827112</v>
      </c>
      <c r="E1333" s="88">
        <f>[9]Data!$I$1328</f>
        <v>14073519.6</v>
      </c>
      <c r="F1333" s="72"/>
      <c r="G1333" s="70">
        <f t="shared" si="631"/>
        <v>2.320920473314958E-2</v>
      </c>
      <c r="H1333" s="73">
        <v>8380</v>
      </c>
      <c r="I1333" s="74">
        <f>'[10]Marketshare 2018'!$LJ$13</f>
        <v>2203095053.0900002</v>
      </c>
      <c r="J1333" s="75">
        <f t="shared" si="632"/>
        <v>3.9762788127215343E-2</v>
      </c>
      <c r="K1333" s="74">
        <f>'[10]Marketshare 2018'!$LJ$67</f>
        <v>8968596.4834199995</v>
      </c>
      <c r="L1333" s="76">
        <f t="shared" si="633"/>
        <v>4.5232307111866175E-2</v>
      </c>
      <c r="M1333" s="74">
        <v>379</v>
      </c>
      <c r="N1333" s="74">
        <f>'[10]Marketshare 2018'!$LJ$24</f>
        <v>232341540</v>
      </c>
      <c r="O1333" s="77">
        <f t="shared" si="634"/>
        <v>0.12321745280973406</v>
      </c>
      <c r="P1333" s="74">
        <f>'[10]Marketshare 2018'!$LJ$77</f>
        <v>3785972.4</v>
      </c>
      <c r="Q1333" s="76">
        <f t="shared" si="635"/>
        <v>0.18105397769163448</v>
      </c>
      <c r="R1333" s="71">
        <f>[9]Data!$W$1328</f>
        <v>1107776.1399999999</v>
      </c>
      <c r="S1333" s="78">
        <f t="shared" si="636"/>
        <v>0.20470520267899661</v>
      </c>
      <c r="T1333" s="5">
        <v>5306</v>
      </c>
      <c r="U1333" s="79">
        <f>[9]Data!$X$1328</f>
        <v>410505.81</v>
      </c>
      <c r="V1333" s="88">
        <f>[9]Data!$Y$1328</f>
        <v>4126224.9600000014</v>
      </c>
      <c r="W1333" s="67">
        <v>3178</v>
      </c>
      <c r="X1333" s="74">
        <f>'[11]From Apr 2023'!$LJ$10</f>
        <v>185659144.39999998</v>
      </c>
      <c r="Y1333" s="78">
        <f t="shared" si="637"/>
        <v>2.3786949922208755E-2</v>
      </c>
      <c r="Z1333" s="74">
        <f>'[11]From Apr 2023'!$LJ$18</f>
        <v>2243623.06</v>
      </c>
      <c r="AA1333" s="76">
        <f t="shared" si="638"/>
        <v>8.0564235685805896E-2</v>
      </c>
    </row>
    <row r="1334" spans="1:27" ht="13" x14ac:dyDescent="0.3">
      <c r="A1334" s="69">
        <v>45438</v>
      </c>
      <c r="B1334" s="58">
        <f t="shared" si="629"/>
        <v>24951960.453340001</v>
      </c>
      <c r="C1334" s="70">
        <f t="shared" si="630"/>
        <v>3.2516380958178104E-2</v>
      </c>
      <c r="D1334" s="71">
        <f>[9]Data!$AJ$1329</f>
        <v>22531812.609999999</v>
      </c>
      <c r="E1334" s="88">
        <f>[9]Data!$I$1329</f>
        <v>13832047.270000001</v>
      </c>
      <c r="F1334" s="72"/>
      <c r="G1334" s="70">
        <f t="shared" si="631"/>
        <v>9.2448422616551174E-2</v>
      </c>
      <c r="H1334" s="73">
        <v>8380</v>
      </c>
      <c r="I1334" s="74">
        <f>'[10]Marketshare 2018'!$LK$13</f>
        <v>2069621237.7700002</v>
      </c>
      <c r="J1334" s="75">
        <f t="shared" si="632"/>
        <v>-2.5528794090560858E-2</v>
      </c>
      <c r="K1334" s="74">
        <f>'[10]Marketshare 2018'!$LK$67</f>
        <v>8329083.2933399994</v>
      </c>
      <c r="L1334" s="76">
        <f t="shared" si="633"/>
        <v>4.4716090189389858E-2</v>
      </c>
      <c r="M1334" s="74">
        <v>379</v>
      </c>
      <c r="N1334" s="74">
        <f>'[10]Marketshare 2018'!$LK$24</f>
        <v>243304535</v>
      </c>
      <c r="O1334" s="77">
        <f t="shared" si="634"/>
        <v>0.20532977180629675</v>
      </c>
      <c r="P1334" s="74">
        <f>'[10]Marketshare 2018'!$LK$77</f>
        <v>5744436.2999999998</v>
      </c>
      <c r="Q1334" s="76">
        <f t="shared" si="635"/>
        <v>0.26233407445529117</v>
      </c>
      <c r="R1334" s="71">
        <f>[9]Data!$W$1329</f>
        <v>1092103.3700000001</v>
      </c>
      <c r="S1334" s="78">
        <f t="shared" si="636"/>
        <v>1.7680449604449144E-2</v>
      </c>
      <c r="T1334" s="5">
        <v>5306</v>
      </c>
      <c r="U1334" s="79">
        <f>[9]Data!$X$1329</f>
        <v>414316.95</v>
      </c>
      <c r="V1334" s="88">
        <f>[9]Data!$Y$1329</f>
        <v>7366717.9700000025</v>
      </c>
      <c r="W1334" s="67">
        <v>3178</v>
      </c>
      <c r="X1334" s="74">
        <f>'[11]From Apr 2023'!$LK$10</f>
        <v>174283166.38</v>
      </c>
      <c r="Y1334" s="78">
        <f t="shared" si="637"/>
        <v>-2.0846342540282725E-2</v>
      </c>
      <c r="Z1334" s="74">
        <f>'[11]From Apr 2023'!$LK$18</f>
        <v>2005302.57</v>
      </c>
      <c r="AA1334" s="76">
        <f t="shared" si="638"/>
        <v>7.6706684171961054E-2</v>
      </c>
    </row>
    <row r="1335" spans="1:27" ht="13" x14ac:dyDescent="0.3">
      <c r="A1335" s="69">
        <v>45445</v>
      </c>
      <c r="B1335" s="58">
        <f t="shared" si="629"/>
        <v>26168546.85412002</v>
      </c>
      <c r="C1335" s="70">
        <f t="shared" si="630"/>
        <v>-4.3825726294257739E-2</v>
      </c>
      <c r="D1335" s="71">
        <f>[9]Data!$AJ$1330</f>
        <v>31213000.399999999</v>
      </c>
      <c r="E1335" s="88">
        <f>[9]Data!$I$1330</f>
        <v>14187409.050000001</v>
      </c>
      <c r="F1335" s="72"/>
      <c r="G1335" s="70">
        <f t="shared" si="631"/>
        <v>-2.4347932337125844E-2</v>
      </c>
      <c r="H1335" s="73">
        <v>8380</v>
      </c>
      <c r="I1335" s="74">
        <f>'[10]Marketshare 2018'!$LL$13</f>
        <v>2268962936.1500001</v>
      </c>
      <c r="J1335" s="75">
        <f t="shared" si="632"/>
        <v>-7.5528058708036583E-2</v>
      </c>
      <c r="K1335" s="74">
        <f>'[10]Marketshare 2018'!$LL$67</f>
        <v>9040406.4691199977</v>
      </c>
      <c r="L1335" s="76">
        <f t="shared" si="633"/>
        <v>4.4270868936467873E-2</v>
      </c>
      <c r="M1335" s="74">
        <v>379</v>
      </c>
      <c r="N1335" s="74">
        <f>'[10]Marketshare 2018'!$LL$24</f>
        <v>229646785</v>
      </c>
      <c r="O1335" s="77">
        <f t="shared" si="634"/>
        <v>3.5408280298255823E-2</v>
      </c>
      <c r="P1335" s="74">
        <f>'[10]Marketshare 2018'!$LL$77</f>
        <v>4759337.0249999994</v>
      </c>
      <c r="Q1335" s="76">
        <f t="shared" si="635"/>
        <v>0.23027329775158834</v>
      </c>
      <c r="R1335" s="71">
        <f>[9]Data!$W$1330</f>
        <v>1419986.4899999998</v>
      </c>
      <c r="S1335" s="78">
        <f t="shared" si="636"/>
        <v>0.12338309023698479</v>
      </c>
      <c r="T1335" s="5">
        <v>5306</v>
      </c>
      <c r="U1335" s="79">
        <f>[9]Data!$X$1330</f>
        <v>732578.6</v>
      </c>
      <c r="V1335" s="88">
        <f>[9]Data!$Y$1330</f>
        <v>7968498.2900000215</v>
      </c>
      <c r="W1335" s="67">
        <v>3178</v>
      </c>
      <c r="X1335" s="74">
        <f>'[11]From Apr 2023'!$LL$10</f>
        <v>191134165.82000002</v>
      </c>
      <c r="Y1335" s="78">
        <f t="shared" si="637"/>
        <v>-6.9130709667899137E-2</v>
      </c>
      <c r="Z1335" s="74">
        <f>'[11]From Apr 2023'!$LL$18</f>
        <v>2247739.98</v>
      </c>
      <c r="AA1335" s="76">
        <f t="shared" si="638"/>
        <v>7.840007638462719E-2</v>
      </c>
    </row>
    <row r="1336" spans="1:27" ht="13" x14ac:dyDescent="0.3">
      <c r="A1336" s="69">
        <v>45452</v>
      </c>
      <c r="B1336" s="58">
        <f t="shared" si="629"/>
        <v>24255043.169700012</v>
      </c>
      <c r="C1336" s="70">
        <f t="shared" si="630"/>
        <v>-3.1858428671486472E-2</v>
      </c>
      <c r="D1336" s="71">
        <f>[9]Data!$AJ$1331</f>
        <v>32985607.579999998</v>
      </c>
      <c r="E1336" s="88">
        <f>[9]Data!$I$1331</f>
        <v>12941100.4</v>
      </c>
      <c r="F1336" s="72"/>
      <c r="G1336" s="70">
        <f t="shared" si="631"/>
        <v>-0.16879364101175431</v>
      </c>
      <c r="H1336" s="73">
        <v>8380</v>
      </c>
      <c r="I1336" s="74">
        <f>'[10]Marketshare 2018'!$LM$13</f>
        <v>2376003504.5899997</v>
      </c>
      <c r="J1336" s="75">
        <f t="shared" si="632"/>
        <v>-2.3071754632318919E-3</v>
      </c>
      <c r="K1336" s="74">
        <f>'[10]Marketshare 2018'!$LM$67</f>
        <v>9403178.6997000016</v>
      </c>
      <c r="L1336" s="76">
        <f t="shared" si="633"/>
        <v>4.3972899504636433E-2</v>
      </c>
      <c r="M1336" s="74">
        <v>379</v>
      </c>
      <c r="N1336" s="74">
        <f>'[10]Marketshare 2018'!$LM$24</f>
        <v>224075260</v>
      </c>
      <c r="O1336" s="77">
        <f t="shared" si="634"/>
        <v>-6.4220226780634992E-2</v>
      </c>
      <c r="P1336" s="74">
        <f>'[10]Marketshare 2018'!$LM$77</f>
        <v>4784230.3499999996</v>
      </c>
      <c r="Q1336" s="76">
        <f t="shared" si="635"/>
        <v>0.23723330723793426</v>
      </c>
      <c r="R1336" s="71">
        <f>[9]Data!$W$1331</f>
        <v>1172701.47</v>
      </c>
      <c r="S1336" s="78">
        <f t="shared" si="636"/>
        <v>-0.14793072434800059</v>
      </c>
      <c r="T1336" s="5">
        <v>5306</v>
      </c>
      <c r="U1336" s="79">
        <f>[9]Data!$X$1331</f>
        <v>349665.06</v>
      </c>
      <c r="V1336" s="88">
        <f>[9]Data!$Y$1331</f>
        <v>5958177.8200000087</v>
      </c>
      <c r="W1336" s="67">
        <v>3178</v>
      </c>
      <c r="X1336" s="74">
        <f>'[11]From Apr 2023'!$LM$10</f>
        <v>226778460.25</v>
      </c>
      <c r="Y1336" s="78">
        <f t="shared" si="637"/>
        <v>5.4270520214676932E-2</v>
      </c>
      <c r="Z1336" s="74">
        <f>'[11]From Apr 2023'!$LM$18</f>
        <v>2587089.77</v>
      </c>
      <c r="AA1336" s="76">
        <f t="shared" si="638"/>
        <v>7.6053365537097267E-2</v>
      </c>
    </row>
    <row r="1337" spans="1:27" ht="13" x14ac:dyDescent="0.3">
      <c r="A1337" s="69">
        <v>45459</v>
      </c>
      <c r="B1337" s="58">
        <f t="shared" ref="B1337:B1354" si="639">+K1337+P1337+R1337+U1337+V1337+Z1337</f>
        <v>19665497.468579993</v>
      </c>
      <c r="C1337" s="70">
        <f t="shared" ref="C1337:C1354" si="640">(B1337/B1284)-1</f>
        <v>-8.7939392594606924E-2</v>
      </c>
      <c r="D1337" s="71">
        <f>[9]Data!$AJ$1332</f>
        <v>20073535.449999999</v>
      </c>
      <c r="E1337" s="88">
        <f>[9]Data!$I$1332</f>
        <v>13365031.57</v>
      </c>
      <c r="F1337" s="72"/>
      <c r="G1337" s="70">
        <f t="shared" ref="G1337:G1354" si="641">(E1337/E1284)-1</f>
        <v>0.23325152471405275</v>
      </c>
      <c r="H1337" s="73">
        <v>8380</v>
      </c>
      <c r="I1337" s="74">
        <f>'[10]Marketshare 2018'!$LN$13</f>
        <v>2243238360.75</v>
      </c>
      <c r="J1337" s="75">
        <f t="shared" ref="J1337:J1354" si="642">(I1337/I1284)-1</f>
        <v>4.612098462698877E-2</v>
      </c>
      <c r="K1337" s="74">
        <f>'[10]Marketshare 2018'!$LN$67</f>
        <v>8783792.1235799994</v>
      </c>
      <c r="L1337" s="76">
        <f t="shared" ref="L1337:L1354" si="643">(K1337/0.09)/I1337</f>
        <v>4.3507498788211418E-2</v>
      </c>
      <c r="M1337" s="74">
        <v>379</v>
      </c>
      <c r="N1337" s="74">
        <f>'[10]Marketshare 2018'!$LN$24</f>
        <v>221950990</v>
      </c>
      <c r="O1337" s="77">
        <f t="shared" ref="O1337:O1354" si="644">(N1337/N1284)-1</f>
        <v>1.1151799722587175E-2</v>
      </c>
      <c r="P1337" s="74">
        <f>'[10]Marketshare 2018'!$LN$77</f>
        <v>4041906.5249999999</v>
      </c>
      <c r="Q1337" s="76">
        <f t="shared" ref="Q1337:Q1354" si="645">(P1337/0.09)/N1337</f>
        <v>0.20234229412538327</v>
      </c>
      <c r="R1337" s="71">
        <f>[9]Data!$W$1332</f>
        <v>948720.49</v>
      </c>
      <c r="S1337" s="78">
        <f t="shared" ref="S1337:S1354" si="646">(R1337/R1284)-1</f>
        <v>-0.21551760642036233</v>
      </c>
      <c r="T1337" s="5">
        <v>5306</v>
      </c>
      <c r="U1337" s="79">
        <f>[9]Data!$X$1332</f>
        <v>395252.79</v>
      </c>
      <c r="V1337" s="88">
        <f>[9]Data!$Y$1332</f>
        <v>3068277.549999991</v>
      </c>
      <c r="W1337" s="67">
        <v>3178</v>
      </c>
      <c r="X1337" s="74">
        <f>'[11]From Apr 2023'!$LN$10</f>
        <v>208859974.81999999</v>
      </c>
      <c r="Y1337" s="78">
        <f t="shared" ref="Y1337:Y1354" si="647">(X1337/X1284)-1</f>
        <v>5.7975085221186218E-2</v>
      </c>
      <c r="Z1337" s="74">
        <f>'[11]From Apr 2023'!$LN$18</f>
        <v>2427547.9900000002</v>
      </c>
      <c r="AA1337" s="76">
        <f t="shared" ref="AA1337:AA1354" si="648">(Z1337/0.15)/X1337</f>
        <v>7.7485661293477073E-2</v>
      </c>
    </row>
    <row r="1338" spans="1:27" ht="13" x14ac:dyDescent="0.3">
      <c r="A1338" s="69">
        <v>45466</v>
      </c>
      <c r="B1338" s="58">
        <f t="shared" si="639"/>
        <v>24908801.85036001</v>
      </c>
      <c r="C1338" s="70">
        <f t="shared" si="640"/>
        <v>4.8789125967036995E-2</v>
      </c>
      <c r="D1338" s="71">
        <f>[9]Data!$AJ$1333</f>
        <v>32774803.670000002</v>
      </c>
      <c r="E1338" s="88">
        <f>[9]Data!$I$1333</f>
        <v>12563571.550000001</v>
      </c>
      <c r="F1338" s="72"/>
      <c r="G1338" s="70">
        <f t="shared" si="641"/>
        <v>-8.492570208236383E-2</v>
      </c>
      <c r="H1338" s="73">
        <v>8380</v>
      </c>
      <c r="I1338" s="74">
        <f>'[10]Marketshare 2018'!$LO$13</f>
        <v>2245711270.96</v>
      </c>
      <c r="J1338" s="75">
        <f t="shared" si="642"/>
        <v>-2.7587683624517023E-2</v>
      </c>
      <c r="K1338" s="74">
        <f>'[10]Marketshare 2018'!$LO$67</f>
        <v>9353401.2003599983</v>
      </c>
      <c r="L1338" s="76">
        <f t="shared" si="643"/>
        <v>4.6277845842387942E-2</v>
      </c>
      <c r="M1338" s="74">
        <v>379</v>
      </c>
      <c r="N1338" s="74">
        <f>'[10]Marketshare 2018'!$LO$24</f>
        <v>225285760</v>
      </c>
      <c r="O1338" s="77">
        <f t="shared" si="644"/>
        <v>-6.8288435272867543E-2</v>
      </c>
      <c r="P1338" s="74">
        <f>'[10]Marketshare 2018'!$LO$77</f>
        <v>4008505.9499999997</v>
      </c>
      <c r="Q1338" s="76">
        <f t="shared" si="645"/>
        <v>0.19769982354854562</v>
      </c>
      <c r="R1338" s="71">
        <f>[9]Data!$W$1333</f>
        <v>1094617.26</v>
      </c>
      <c r="S1338" s="78">
        <f t="shared" si="646"/>
        <v>-5.0969898498730237E-2</v>
      </c>
      <c r="T1338" s="5">
        <v>5306</v>
      </c>
      <c r="U1338" s="79">
        <f>[9]Data!$X$1333</f>
        <v>588968.78</v>
      </c>
      <c r="V1338" s="88">
        <f>[9]Data!$Y$1333</f>
        <v>7808046.1700000139</v>
      </c>
      <c r="W1338" s="67">
        <v>3178</v>
      </c>
      <c r="X1338" s="74">
        <f>'[11]From Apr 2023'!$LO$10</f>
        <v>183757614.32999998</v>
      </c>
      <c r="Y1338" s="78">
        <f t="shared" si="647"/>
        <v>4.0537965028262901E-2</v>
      </c>
      <c r="Z1338" s="74">
        <f>'[11]From Apr 2023'!$LO$18</f>
        <v>2055262.49</v>
      </c>
      <c r="AA1338" s="76">
        <f t="shared" si="648"/>
        <v>7.4564256742728111E-2</v>
      </c>
    </row>
    <row r="1339" spans="1:27" ht="13" x14ac:dyDescent="0.3">
      <c r="A1339" s="69">
        <v>45473</v>
      </c>
      <c r="B1339" s="58">
        <f t="shared" si="639"/>
        <v>25827100.182279997</v>
      </c>
      <c r="C1339" s="70">
        <f t="shared" si="640"/>
        <v>-3.8249417107338091E-2</v>
      </c>
      <c r="D1339" s="71">
        <f>[9]Data!$AJ$1334</f>
        <v>28747759.890000001</v>
      </c>
      <c r="E1339" s="88">
        <f>[9]Data!$I$1334</f>
        <v>11809612.1</v>
      </c>
      <c r="F1339" s="72"/>
      <c r="G1339" s="70">
        <f t="shared" si="641"/>
        <v>-0.24008235988777327</v>
      </c>
      <c r="H1339" s="73">
        <v>8380</v>
      </c>
      <c r="I1339" s="74">
        <f>'[10]Marketshare 2018'!$LP$13</f>
        <v>2230091177.5099998</v>
      </c>
      <c r="J1339" s="75">
        <f t="shared" si="642"/>
        <v>-3.8000479703033996E-2</v>
      </c>
      <c r="K1339" s="74">
        <f>'[10]Marketshare 2018'!$LP$67</f>
        <v>8381049.6772799995</v>
      </c>
      <c r="L1339" s="76">
        <f t="shared" si="643"/>
        <v>4.1757384241112465E-2</v>
      </c>
      <c r="M1339" s="74">
        <v>379</v>
      </c>
      <c r="N1339" s="74">
        <f>'[10]Marketshare 2018'!$LP$24</f>
        <v>216464140</v>
      </c>
      <c r="O1339" s="77">
        <f t="shared" si="644"/>
        <v>-4.3926404234946093E-2</v>
      </c>
      <c r="P1339" s="74">
        <f>'[10]Marketshare 2018'!$LP$77</f>
        <v>4173909.9749999996</v>
      </c>
      <c r="Q1339" s="76">
        <f t="shared" si="645"/>
        <v>0.21424693023056846</v>
      </c>
      <c r="R1339" s="71">
        <f>[9]Data!$W$1334</f>
        <v>1472664.0300000003</v>
      </c>
      <c r="S1339" s="78">
        <f t="shared" si="646"/>
        <v>4.2064236525588328E-2</v>
      </c>
      <c r="T1339" s="5">
        <v>5306</v>
      </c>
      <c r="U1339" s="79">
        <f>[9]Data!$X$1334</f>
        <v>376190.44</v>
      </c>
      <c r="V1339" s="88">
        <f>[9]Data!$Y$1334</f>
        <v>9482307.9599999934</v>
      </c>
      <c r="W1339" s="67">
        <v>3178</v>
      </c>
      <c r="X1339" s="74">
        <f>'[11]From Apr 2023'!$LP$10</f>
        <v>171838896.22</v>
      </c>
      <c r="Y1339" s="78">
        <f t="shared" si="647"/>
        <v>-0.11275976327653059</v>
      </c>
      <c r="Z1339" s="74">
        <f>'[11]From Apr 2023'!$LP$18</f>
        <v>1940978.0999999999</v>
      </c>
      <c r="AA1339" s="76">
        <f t="shared" si="648"/>
        <v>7.5302241137731166E-2</v>
      </c>
    </row>
    <row r="1340" spans="1:27" ht="13" x14ac:dyDescent="0.3">
      <c r="A1340" s="69">
        <v>45480</v>
      </c>
      <c r="B1340" s="58">
        <f t="shared" si="639"/>
        <v>28296667.284299977</v>
      </c>
      <c r="C1340" s="70">
        <f t="shared" si="640"/>
        <v>8.3423414978485155E-3</v>
      </c>
      <c r="D1340" s="71">
        <f>[9]Data!$AJ$1335</f>
        <v>32645452.399999999</v>
      </c>
      <c r="E1340" s="88">
        <f>[9]Data!$I$1335</f>
        <v>15362897.600000001</v>
      </c>
      <c r="F1340" s="72"/>
      <c r="G1340" s="70">
        <f t="shared" si="641"/>
        <v>8.0957034426205166E-2</v>
      </c>
      <c r="H1340" s="73">
        <v>8380</v>
      </c>
      <c r="I1340" s="74">
        <f>'[10]Marketshare 2018'!$LQ$13</f>
        <v>2562507703.9600005</v>
      </c>
      <c r="J1340" s="75">
        <f t="shared" si="642"/>
        <v>5.269843216252279E-2</v>
      </c>
      <c r="K1340" s="74">
        <f>'[10]Marketshare 2018'!$LQ$67</f>
        <v>8895406.6592999995</v>
      </c>
      <c r="L1340" s="76">
        <f t="shared" si="643"/>
        <v>3.8570753023399615E-2</v>
      </c>
      <c r="M1340" s="74">
        <v>379</v>
      </c>
      <c r="N1340" s="74">
        <f>'[10]Marketshare 2018'!$LQ$24</f>
        <v>255302780</v>
      </c>
      <c r="O1340" s="77">
        <f t="shared" si="644"/>
        <v>0.1285001827880754</v>
      </c>
      <c r="P1340" s="74">
        <f>'[10]Marketshare 2018'!$LQ$77</f>
        <v>2914205.4449999998</v>
      </c>
      <c r="Q1340" s="76">
        <f t="shared" si="645"/>
        <v>0.12683003490992148</v>
      </c>
      <c r="R1340" s="71">
        <f>[9]Data!$W$1335</f>
        <v>1310648.92</v>
      </c>
      <c r="S1340" s="78">
        <f t="shared" si="646"/>
        <v>-6.8087887906291944E-2</v>
      </c>
      <c r="T1340" s="5">
        <v>5306</v>
      </c>
      <c r="U1340" s="79">
        <f>[9]Data!$X$1335</f>
        <v>419760.43</v>
      </c>
      <c r="V1340" s="88">
        <f>[9]Data!$Y$1335</f>
        <v>12029208.539999977</v>
      </c>
      <c r="W1340" s="67">
        <v>3178</v>
      </c>
      <c r="X1340" s="74">
        <f>'[11]From Apr 2023'!$LQ$10</f>
        <v>237690785.44999999</v>
      </c>
      <c r="Y1340" s="78">
        <f t="shared" si="647"/>
        <v>2.7831772079752959E-2</v>
      </c>
      <c r="Z1340" s="74">
        <f>'[11]From Apr 2023'!$LQ$18</f>
        <v>2727437.29</v>
      </c>
      <c r="AA1340" s="76">
        <f t="shared" si="648"/>
        <v>7.6498191683125133E-2</v>
      </c>
    </row>
    <row r="1341" spans="1:27" ht="13" x14ac:dyDescent="0.3">
      <c r="A1341" s="69">
        <v>45487</v>
      </c>
      <c r="B1341" s="58">
        <f t="shared" si="639"/>
        <v>26530030.57983999</v>
      </c>
      <c r="C1341" s="70">
        <f t="shared" si="640"/>
        <v>0.10437436254427235</v>
      </c>
      <c r="D1341" s="71">
        <f>[9]Data!$AJ$1336</f>
        <v>72454846.189999998</v>
      </c>
      <c r="E1341" s="88">
        <f>[9]Data!$I$1336</f>
        <v>11217230.969999999</v>
      </c>
      <c r="F1341" s="72"/>
      <c r="G1341" s="70">
        <f t="shared" si="641"/>
        <v>-0.25953401256742759</v>
      </c>
      <c r="H1341" s="73">
        <v>8380</v>
      </c>
      <c r="I1341" s="74">
        <f>'[10]Marketshare 2018'!$LR$13</f>
        <v>2397547932.1799998</v>
      </c>
      <c r="J1341" s="75">
        <f t="shared" si="642"/>
        <v>0.19031067899072185</v>
      </c>
      <c r="K1341" s="74">
        <f>'[10]Marketshare 2018'!$LR$67</f>
        <v>8878030.2248399984</v>
      </c>
      <c r="L1341" s="76">
        <f t="shared" si="643"/>
        <v>4.1144028426704289E-2</v>
      </c>
      <c r="M1341" s="74">
        <v>379</v>
      </c>
      <c r="N1341" s="74">
        <f>'[10]Marketshare 2018'!$LR$24</f>
        <v>252074250</v>
      </c>
      <c r="O1341" s="77">
        <f t="shared" si="644"/>
        <v>8.778196810086869E-2</v>
      </c>
      <c r="P1341" s="74">
        <f>'[10]Marketshare 2018'!$LR$77</f>
        <v>6479685.2249999996</v>
      </c>
      <c r="Q1341" s="76">
        <f t="shared" si="645"/>
        <v>0.28561625195750856</v>
      </c>
      <c r="R1341" s="71">
        <f>[9]Data!$W$1336</f>
        <v>1109029.18</v>
      </c>
      <c r="S1341" s="78">
        <f t="shared" si="646"/>
        <v>-0.23734212761313989</v>
      </c>
      <c r="T1341" s="5">
        <v>5306</v>
      </c>
      <c r="U1341" s="79">
        <f>[9]Data!$X$1336</f>
        <v>847935.31</v>
      </c>
      <c r="V1341" s="88">
        <f>[9]Data!$Y$1336</f>
        <v>6596290.219999996</v>
      </c>
      <c r="W1341" s="67">
        <v>3178</v>
      </c>
      <c r="X1341" s="74">
        <f>'[11]From Apr 2023'!$LR$10</f>
        <v>227257036.52000001</v>
      </c>
      <c r="Y1341" s="78">
        <f t="shared" si="647"/>
        <v>4.1347945586894141E-2</v>
      </c>
      <c r="Z1341" s="74">
        <f>'[11]From Apr 2023'!$LR$18</f>
        <v>2619060.42</v>
      </c>
      <c r="AA1341" s="76">
        <f t="shared" si="648"/>
        <v>7.6831076684674524E-2</v>
      </c>
    </row>
    <row r="1342" spans="1:27" ht="13" x14ac:dyDescent="0.3">
      <c r="A1342" s="69">
        <v>45494</v>
      </c>
      <c r="B1342" s="58">
        <f t="shared" si="639"/>
        <v>20745153.693680003</v>
      </c>
      <c r="C1342" s="70">
        <f t="shared" si="640"/>
        <v>-0.22328956887936113</v>
      </c>
      <c r="D1342" s="71">
        <f>[9]Data!$AJ$1337</f>
        <v>35447042.090000004</v>
      </c>
      <c r="E1342" s="88">
        <f>[9]Data!$I$1337</f>
        <v>12790642.939999999</v>
      </c>
      <c r="F1342" s="72"/>
      <c r="G1342" s="70">
        <f t="shared" si="641"/>
        <v>-3.8491837224147618E-2</v>
      </c>
      <c r="H1342" s="73">
        <v>8380</v>
      </c>
      <c r="I1342" s="74">
        <f>'[10]Marketshare 2018'!$LS$13</f>
        <v>2493610209.1899996</v>
      </c>
      <c r="J1342" s="75">
        <f t="shared" si="642"/>
        <v>-5.0953404500320154E-4</v>
      </c>
      <c r="K1342" s="74">
        <f>'[10]Marketshare 2018'!$LS$67</f>
        <v>9136496.1286799982</v>
      </c>
      <c r="L1342" s="76">
        <f t="shared" si="643"/>
        <v>4.0710702610162824E-2</v>
      </c>
      <c r="M1342" s="74">
        <v>379</v>
      </c>
      <c r="N1342" s="74">
        <f>'[10]Marketshare 2018'!$LS$24</f>
        <v>214855520</v>
      </c>
      <c r="O1342" s="77">
        <f t="shared" si="644"/>
        <v>-0.13331113252308513</v>
      </c>
      <c r="P1342" s="74">
        <f>'[10]Marketshare 2018'!$LS$77</f>
        <v>2077231.7249999999</v>
      </c>
      <c r="Q1342" s="76">
        <f t="shared" si="645"/>
        <v>0.10742266477491479</v>
      </c>
      <c r="R1342" s="71">
        <f>[9]Data!$W$1337</f>
        <v>1069450.33</v>
      </c>
      <c r="S1342" s="78">
        <f t="shared" si="646"/>
        <v>-0.19247687694173687</v>
      </c>
      <c r="T1342" s="5">
        <v>5306</v>
      </c>
      <c r="U1342" s="79">
        <f>[9]Data!$X$1337</f>
        <v>318527.98</v>
      </c>
      <c r="V1342" s="88">
        <f>[9]Data!$Y$1337</f>
        <v>5991910.5300000031</v>
      </c>
      <c r="W1342" s="67">
        <v>3178</v>
      </c>
      <c r="X1342" s="74">
        <f>'[11]From Apr 2023'!$LS$10</f>
        <v>190721932.47999999</v>
      </c>
      <c r="Y1342" s="78">
        <f t="shared" si="647"/>
        <v>-3.3371159536046413E-3</v>
      </c>
      <c r="Z1342" s="74">
        <f>'[11]From Apr 2023'!$LS$18</f>
        <v>2151537</v>
      </c>
      <c r="AA1342" s="76">
        <f t="shared" si="648"/>
        <v>7.5206767326060603E-2</v>
      </c>
    </row>
    <row r="1343" spans="1:27" ht="13" x14ac:dyDescent="0.3">
      <c r="A1343" s="69">
        <v>45501</v>
      </c>
      <c r="B1343" s="58">
        <f t="shared" si="639"/>
        <v>26712133.449300006</v>
      </c>
      <c r="C1343" s="70">
        <f t="shared" si="640"/>
        <v>9.0581010518896665E-2</v>
      </c>
      <c r="D1343" s="71">
        <f>[9]Data!$AJ$1338</f>
        <v>47540979</v>
      </c>
      <c r="E1343" s="88">
        <f>[9]Data!$I$1338</f>
        <v>15841945.239999998</v>
      </c>
      <c r="F1343" s="72"/>
      <c r="G1343" s="70">
        <f t="shared" si="641"/>
        <v>0.22985691487612336</v>
      </c>
      <c r="H1343" s="73">
        <v>8380</v>
      </c>
      <c r="I1343" s="74">
        <f>'[10]Marketshare 2018'!$LT$13</f>
        <v>2338784402.1600003</v>
      </c>
      <c r="J1343" s="75">
        <f t="shared" si="642"/>
        <v>7.504855602495919E-4</v>
      </c>
      <c r="K1343" s="74">
        <f>'[10]Marketshare 2018'!$LT$67</f>
        <v>9191174.3793000001</v>
      </c>
      <c r="L1343" s="76">
        <f t="shared" si="643"/>
        <v>4.3665486940858055E-2</v>
      </c>
      <c r="M1343" s="74">
        <v>379</v>
      </c>
      <c r="N1343" s="74">
        <f>'[10]Marketshare 2018'!$LT$24</f>
        <v>254833870</v>
      </c>
      <c r="O1343" s="77">
        <f t="shared" si="644"/>
        <v>2.4412179928314348E-2</v>
      </c>
      <c r="P1343" s="74">
        <f>'[10]Marketshare 2018'!$LT$77</f>
        <v>3599468.55</v>
      </c>
      <c r="Q1343" s="76">
        <f t="shared" si="645"/>
        <v>0.15694183430169623</v>
      </c>
      <c r="R1343" s="71">
        <f>[9]Data!$W$1338</f>
        <v>1297112.2</v>
      </c>
      <c r="S1343" s="78">
        <f t="shared" si="646"/>
        <v>0.24069144630635675</v>
      </c>
      <c r="T1343" s="5">
        <v>5306</v>
      </c>
      <c r="U1343" s="79">
        <f>[9]Data!$X$1338</f>
        <v>372176.57</v>
      </c>
      <c r="V1343" s="88">
        <f>[9]Data!$Y$1338</f>
        <v>10130591.720000004</v>
      </c>
      <c r="W1343" s="67">
        <v>3178</v>
      </c>
      <c r="X1343" s="74">
        <f>'[11]From Apr 2023'!$LT$10</f>
        <v>185006297.71000001</v>
      </c>
      <c r="Y1343" s="78">
        <f t="shared" si="647"/>
        <v>3.0923056940121763E-2</v>
      </c>
      <c r="Z1343" s="74">
        <f>'[11]From Apr 2023'!$LT$18</f>
        <v>2121610.0299999998</v>
      </c>
      <c r="AA1343" s="76">
        <f t="shared" si="648"/>
        <v>7.6451812947674308E-2</v>
      </c>
    </row>
    <row r="1344" spans="1:27" ht="13" x14ac:dyDescent="0.3">
      <c r="A1344" s="69">
        <v>45508</v>
      </c>
      <c r="B1344" s="58">
        <f t="shared" si="639"/>
        <v>27938447.811739992</v>
      </c>
      <c r="C1344" s="70">
        <f t="shared" si="640"/>
        <v>-5.4330493676192915E-2</v>
      </c>
      <c r="D1344" s="71">
        <f>[9]Data!$AJ$1339</f>
        <v>36236895.460000001</v>
      </c>
      <c r="E1344" s="88">
        <f>[9]Data!$I$1339</f>
        <v>15073495.32</v>
      </c>
      <c r="F1344" s="72"/>
      <c r="G1344" s="70">
        <f t="shared" si="641"/>
        <v>-8.1414067946362634E-3</v>
      </c>
      <c r="H1344" s="73">
        <v>8380</v>
      </c>
      <c r="I1344" s="74">
        <f>'[10]Marketshare 2018'!$LU$13</f>
        <v>2684433181.6500001</v>
      </c>
      <c r="J1344" s="75">
        <f t="shared" si="642"/>
        <v>6.8657380007742352E-2</v>
      </c>
      <c r="K1344" s="74">
        <f>'[10]Marketshare 2018'!$LU$67</f>
        <v>10578700.18674</v>
      </c>
      <c r="L1344" s="76">
        <f t="shared" si="643"/>
        <v>4.3786194415073046E-2</v>
      </c>
      <c r="M1344" s="74">
        <v>379</v>
      </c>
      <c r="N1344" s="74">
        <f>'[10]Marketshare 2018'!$LU$24</f>
        <v>253105515</v>
      </c>
      <c r="O1344" s="77">
        <f t="shared" si="644"/>
        <v>-3.2852475214890653E-3</v>
      </c>
      <c r="P1344" s="74">
        <f>'[10]Marketshare 2018'!$LU$77</f>
        <v>5229215.3250000002</v>
      </c>
      <c r="Q1344" s="76">
        <f t="shared" si="645"/>
        <v>0.22955798691308646</v>
      </c>
      <c r="R1344" s="71">
        <f>[9]Data!$W$1339</f>
        <v>1453086.6400000001</v>
      </c>
      <c r="S1344" s="78">
        <f t="shared" si="646"/>
        <v>-7.2333267991950834E-2</v>
      </c>
      <c r="T1344" s="5">
        <v>5306</v>
      </c>
      <c r="U1344" s="79">
        <f>[9]Data!$X$1339</f>
        <v>640897.51</v>
      </c>
      <c r="V1344" s="88">
        <f>[9]Data!$Y$1339</f>
        <v>7600382.3499999903</v>
      </c>
      <c r="W1344" s="67">
        <v>3178</v>
      </c>
      <c r="X1344" s="74">
        <f>'[11]From Apr 2023'!$LU$10</f>
        <v>215316220.05999997</v>
      </c>
      <c r="Y1344" s="78">
        <f t="shared" si="647"/>
        <v>-4.7951697824192618E-2</v>
      </c>
      <c r="Z1344" s="74">
        <f>'[11]From Apr 2023'!$LU$18</f>
        <v>2436165.7999999998</v>
      </c>
      <c r="AA1344" s="76">
        <f t="shared" si="648"/>
        <v>7.54290843894974E-2</v>
      </c>
    </row>
    <row r="1345" spans="1:27" ht="13" x14ac:dyDescent="0.3">
      <c r="A1345" s="69">
        <v>45515</v>
      </c>
      <c r="B1345" s="58">
        <f t="shared" si="639"/>
        <v>27318438.794360023</v>
      </c>
      <c r="C1345" s="70">
        <f t="shared" si="640"/>
        <v>3.9019639305215126E-2</v>
      </c>
      <c r="D1345" s="71">
        <f>[9]Data!$AJ$1340</f>
        <v>42763481.899999999</v>
      </c>
      <c r="E1345" s="88">
        <f>[9]Data!$I$1340</f>
        <v>14599199.799999999</v>
      </c>
      <c r="F1345" s="72"/>
      <c r="G1345" s="70">
        <f t="shared" si="641"/>
        <v>-5.1035773839525955E-2</v>
      </c>
      <c r="H1345" s="73">
        <v>8380</v>
      </c>
      <c r="I1345" s="74">
        <f>'[10]Marketshare 2018'!$LV$13</f>
        <v>2577904763.2699995</v>
      </c>
      <c r="J1345" s="75">
        <f t="shared" si="642"/>
        <v>-1.9955790609330837E-2</v>
      </c>
      <c r="K1345" s="74">
        <f>'[10]Marketshare 2018'!$LV$67</f>
        <v>10823111.514360001</v>
      </c>
      <c r="L1345" s="76">
        <f t="shared" si="643"/>
        <v>4.6649044727105307E-2</v>
      </c>
      <c r="M1345" s="74">
        <v>379</v>
      </c>
      <c r="N1345" s="74">
        <f>'[10]Marketshare 2018'!$LV$24</f>
        <v>228561360</v>
      </c>
      <c r="O1345" s="77">
        <f t="shared" si="644"/>
        <v>-0.13696503530328563</v>
      </c>
      <c r="P1345" s="74">
        <f>'[10]Marketshare 2018'!$LV$77</f>
        <v>4243370.3999999994</v>
      </c>
      <c r="Q1345" s="76">
        <f t="shared" si="645"/>
        <v>0.20628403681182153</v>
      </c>
      <c r="R1345" s="71">
        <f>[9]Data!$W$1340</f>
        <v>1188088.6300000001</v>
      </c>
      <c r="S1345" s="78">
        <f t="shared" si="646"/>
        <v>-0.16307063608430872</v>
      </c>
      <c r="T1345" s="5">
        <v>5306</v>
      </c>
      <c r="U1345" s="79">
        <f>[9]Data!$X$1340</f>
        <v>395194.36</v>
      </c>
      <c r="V1345" s="88">
        <f>[9]Data!$Y$1340</f>
        <v>8035699.2600000212</v>
      </c>
      <c r="W1345" s="67">
        <v>3178</v>
      </c>
      <c r="X1345" s="74">
        <f>'[11]From Apr 2023'!$LV$10</f>
        <v>234141422.80000001</v>
      </c>
      <c r="Y1345" s="78">
        <f t="shared" si="647"/>
        <v>1.9290116401909252E-2</v>
      </c>
      <c r="Z1345" s="74">
        <f>'[11]From Apr 2023'!$LV$18</f>
        <v>2632974.63</v>
      </c>
      <c r="AA1345" s="76">
        <f t="shared" si="648"/>
        <v>7.496821361247831E-2</v>
      </c>
    </row>
    <row r="1346" spans="1:27" ht="13" x14ac:dyDescent="0.3">
      <c r="A1346" s="69">
        <v>45522</v>
      </c>
      <c r="B1346" s="58">
        <f t="shared" si="639"/>
        <v>26597360.589719988</v>
      </c>
      <c r="C1346" s="70">
        <f t="shared" si="640"/>
        <v>9.2380807556520228E-3</v>
      </c>
      <c r="D1346" s="71">
        <f>[9]Data!$AJ$1341</f>
        <v>48981148.450000003</v>
      </c>
      <c r="E1346" s="88">
        <f>[9]Data!$I$1341</f>
        <v>12152905.860000001</v>
      </c>
      <c r="F1346" s="72"/>
      <c r="G1346" s="70">
        <f t="shared" si="641"/>
        <v>-0.15087965419830618</v>
      </c>
      <c r="H1346" s="73">
        <v>8380</v>
      </c>
      <c r="I1346" s="74">
        <f>'[10]Marketshare 2018'!$LW$13</f>
        <v>2478838768.71</v>
      </c>
      <c r="J1346" s="75">
        <f t="shared" si="642"/>
        <v>-3.1397118484664865E-2</v>
      </c>
      <c r="K1346" s="74">
        <f>'[10]Marketshare 2018'!$LW$67</f>
        <v>9508484.3497199994</v>
      </c>
      <c r="L1346" s="76">
        <f t="shared" si="643"/>
        <v>4.2620692979955563E-2</v>
      </c>
      <c r="M1346" s="74">
        <v>379</v>
      </c>
      <c r="N1346" s="74">
        <f>'[10]Marketshare 2018'!$LW$24</f>
        <v>219971830</v>
      </c>
      <c r="O1346" s="77">
        <f t="shared" si="644"/>
        <v>-6.1322981643036401E-2</v>
      </c>
      <c r="P1346" s="74">
        <f>'[10]Marketshare 2018'!$LW$77</f>
        <v>5090706.45</v>
      </c>
      <c r="Q1346" s="76">
        <f t="shared" si="645"/>
        <v>0.25713931188370803</v>
      </c>
      <c r="R1346" s="71">
        <f>[9]Data!$W$1341</f>
        <v>1055860.6499999999</v>
      </c>
      <c r="S1346" s="78">
        <f t="shared" si="646"/>
        <v>-0.14717762175296834</v>
      </c>
      <c r="T1346" s="5">
        <v>5306</v>
      </c>
      <c r="U1346" s="79">
        <f>[9]Data!$X$1341</f>
        <v>362317.57</v>
      </c>
      <c r="V1346" s="88">
        <f>[9]Data!$Y$1341</f>
        <v>8280038.2499999851</v>
      </c>
      <c r="W1346" s="67">
        <v>3178</v>
      </c>
      <c r="X1346" s="74">
        <f>'[11]From Apr 2023'!$LW$10</f>
        <v>195351268.88</v>
      </c>
      <c r="Y1346" s="78">
        <f t="shared" si="647"/>
        <v>1.9702246528060297E-2</v>
      </c>
      <c r="Z1346" s="74">
        <f>'[11]From Apr 2023'!$LW$18</f>
        <v>2299953.3199999998</v>
      </c>
      <c r="AA1346" s="76">
        <f t="shared" si="648"/>
        <v>7.8489493419938175E-2</v>
      </c>
    </row>
    <row r="1347" spans="1:27" ht="13" x14ac:dyDescent="0.3">
      <c r="A1347" s="69">
        <v>45529</v>
      </c>
      <c r="B1347" s="58">
        <f t="shared" si="639"/>
        <v>23045420.323540002</v>
      </c>
      <c r="C1347" s="70">
        <f t="shared" si="640"/>
        <v>2.8147649069119263E-2</v>
      </c>
      <c r="D1347" s="71">
        <f>[9]Data!$AJ$1342</f>
        <v>36762057</v>
      </c>
      <c r="E1347" s="88">
        <f>[9]Data!$I$1342</f>
        <v>13735262.58</v>
      </c>
      <c r="F1347" s="72"/>
      <c r="G1347" s="70">
        <f t="shared" si="641"/>
        <v>-3.7995959932279888E-3</v>
      </c>
      <c r="H1347" s="73">
        <v>8380</v>
      </c>
      <c r="I1347" s="74">
        <f>'[10]Marketshare 2018'!$LX$13</f>
        <v>2341203043.3499999</v>
      </c>
      <c r="J1347" s="75">
        <f t="shared" si="642"/>
        <v>2.0369216661206391E-2</v>
      </c>
      <c r="K1347" s="74">
        <f>'[10]Marketshare 2018'!$LX$67</f>
        <v>8139491.1185400002</v>
      </c>
      <c r="L1347" s="76">
        <f t="shared" si="643"/>
        <v>3.8629195559472793E-2</v>
      </c>
      <c r="M1347" s="74">
        <v>379</v>
      </c>
      <c r="N1347" s="74">
        <f>'[10]Marketshare 2018'!$LX$24</f>
        <v>204458130</v>
      </c>
      <c r="O1347" s="77">
        <f t="shared" si="644"/>
        <v>-6.053314703114665E-2</v>
      </c>
      <c r="P1347" s="74">
        <f>'[10]Marketshare 2018'!$LX$77</f>
        <v>3999767.8049999997</v>
      </c>
      <c r="Q1347" s="76">
        <f t="shared" si="645"/>
        <v>0.21736413465192114</v>
      </c>
      <c r="R1347" s="71">
        <f>[9]Data!$W$1342</f>
        <v>1255186.18</v>
      </c>
      <c r="S1347" s="78">
        <f t="shared" si="646"/>
        <v>7.8561406312449567E-2</v>
      </c>
      <c r="T1347" s="5">
        <v>5306</v>
      </c>
      <c r="U1347" s="79">
        <f>[9]Data!$X$1342</f>
        <v>583636.49</v>
      </c>
      <c r="V1347" s="88">
        <f>[9]Data!$Y$1342</f>
        <v>6956104.9800000032</v>
      </c>
      <c r="W1347" s="67">
        <v>3178</v>
      </c>
      <c r="X1347" s="74">
        <f>'[11]From Apr 2023'!$LX$10</f>
        <v>183437061.08999997</v>
      </c>
      <c r="Y1347" s="78">
        <f t="shared" si="647"/>
        <v>1.6002850880995068E-2</v>
      </c>
      <c r="Z1347" s="74">
        <f>'[11]From Apr 2023'!$LX$18</f>
        <v>2111233.7499999995</v>
      </c>
      <c r="AA1347" s="76">
        <f t="shared" si="648"/>
        <v>7.6728724190370023E-2</v>
      </c>
    </row>
    <row r="1348" spans="1:27" ht="13" x14ac:dyDescent="0.3">
      <c r="A1348" s="69">
        <v>45536</v>
      </c>
      <c r="B1348" s="58">
        <f t="shared" si="639"/>
        <v>28826647.500399988</v>
      </c>
      <c r="C1348" s="70">
        <f t="shared" si="640"/>
        <v>0.30059864240272161</v>
      </c>
      <c r="D1348" s="71">
        <f>[9]Data!$AJ$1343</f>
        <v>30340421.609999999</v>
      </c>
      <c r="E1348" s="88">
        <f>[9]Data!$I$1343</f>
        <v>13838777.07</v>
      </c>
      <c r="F1348" s="72"/>
      <c r="G1348" s="70">
        <f t="shared" si="641"/>
        <v>0.17961305562447194</v>
      </c>
      <c r="H1348" s="73">
        <v>8380</v>
      </c>
      <c r="I1348" s="74">
        <f>'[10]Marketshare 2018'!$LY$13</f>
        <v>2424914826.8500004</v>
      </c>
      <c r="J1348" s="75">
        <f t="shared" si="642"/>
        <v>-5.3154653259744888E-3</v>
      </c>
      <c r="K1348" s="74">
        <f>'[10]Marketshare 2018'!$LY$67</f>
        <v>9662781.8753999993</v>
      </c>
      <c r="L1348" s="76">
        <f t="shared" si="643"/>
        <v>4.4275469748959274E-2</v>
      </c>
      <c r="M1348" s="74">
        <v>379</v>
      </c>
      <c r="N1348" s="74">
        <f>'[10]Marketshare 2018'!$LY$24</f>
        <v>219043405</v>
      </c>
      <c r="O1348" s="77">
        <f t="shared" si="644"/>
        <v>-9.2730723545734084E-2</v>
      </c>
      <c r="P1348" s="74">
        <f>'[10]Marketshare 2018'!$LY$77</f>
        <v>4069056.375</v>
      </c>
      <c r="Q1348" s="76">
        <f t="shared" si="645"/>
        <v>0.20640538116178389</v>
      </c>
      <c r="R1348" s="71">
        <f>[9]Data!$W$1343</f>
        <v>1455262.2999999998</v>
      </c>
      <c r="S1348" s="78">
        <f t="shared" si="646"/>
        <v>2.2418129221009053E-2</v>
      </c>
      <c r="T1348" s="5">
        <v>5306</v>
      </c>
      <c r="U1348" s="79">
        <f>[9]Data!$X$1343</f>
        <v>430627.30000000005</v>
      </c>
      <c r="V1348" s="88">
        <f>[9]Data!$Y$1343</f>
        <v>10977645.37999999</v>
      </c>
      <c r="W1348" s="67">
        <v>3178</v>
      </c>
      <c r="X1348" s="74">
        <f>'[11]From Apr 2023'!$LY$10</f>
        <v>196825300.78000003</v>
      </c>
      <c r="Y1348" s="78">
        <f t="shared" si="647"/>
        <v>-1.8385952469671452E-2</v>
      </c>
      <c r="Z1348" s="74">
        <f>'[11]From Apr 2023'!$LY$18</f>
        <v>2231274.27</v>
      </c>
      <c r="AA1348" s="76">
        <f t="shared" si="648"/>
        <v>7.5575455701330785E-2</v>
      </c>
    </row>
    <row r="1349" spans="1:27" ht="13" x14ac:dyDescent="0.3">
      <c r="A1349" s="69">
        <v>45543</v>
      </c>
      <c r="B1349" s="58">
        <f t="shared" si="639"/>
        <v>27992897.699860018</v>
      </c>
      <c r="C1349" s="70">
        <f t="shared" si="640"/>
        <v>9.2528357330650346E-2</v>
      </c>
      <c r="D1349" s="71">
        <f>[9]Data!$AJ$1344</f>
        <v>28613587</v>
      </c>
      <c r="E1349" s="88">
        <f>[9]Data!$I$1344</f>
        <v>13761275.199999999</v>
      </c>
      <c r="F1349" s="72"/>
      <c r="G1349" s="70">
        <f t="shared" si="641"/>
        <v>-7.9249026490247898E-2</v>
      </c>
      <c r="H1349" s="73">
        <v>8380</v>
      </c>
      <c r="I1349" s="74">
        <f>'[10]Marketshare 2018'!$LZ$13</f>
        <v>2494045399.9699998</v>
      </c>
      <c r="J1349" s="75">
        <f t="shared" si="642"/>
        <v>8.4395492211944978E-2</v>
      </c>
      <c r="K1349" s="74">
        <f>'[10]Marketshare 2018'!$LZ$67</f>
        <v>10069837.609860001</v>
      </c>
      <c r="L1349" s="76">
        <f t="shared" si="643"/>
        <v>4.486168718313864E-2</v>
      </c>
      <c r="M1349" s="74">
        <v>379</v>
      </c>
      <c r="N1349" s="74">
        <f>'[10]Marketshare 2018'!$LZ$24</f>
        <v>229486656</v>
      </c>
      <c r="O1349" s="77">
        <f t="shared" si="644"/>
        <v>-7.8034158108859719E-2</v>
      </c>
      <c r="P1349" s="74">
        <f>'[10]Marketshare 2018'!$LZ$77</f>
        <v>3768885.54</v>
      </c>
      <c r="Q1349" s="76">
        <f t="shared" si="645"/>
        <v>0.18247904575331822</v>
      </c>
      <c r="R1349" s="71">
        <f>[9]Data!$W$1344</f>
        <v>1090715.8599999999</v>
      </c>
      <c r="S1349" s="78">
        <f t="shared" si="646"/>
        <v>-0.21410087591640292</v>
      </c>
      <c r="T1349" s="5">
        <v>5306</v>
      </c>
      <c r="U1349" s="79">
        <f>[9]Data!$X$1344</f>
        <v>499214.76</v>
      </c>
      <c r="V1349" s="88">
        <f>[9]Data!$Y$1344</f>
        <v>9896423.9800000172</v>
      </c>
      <c r="W1349" s="67">
        <v>3178</v>
      </c>
      <c r="X1349" s="74">
        <f>'[11]From Apr 2023'!$LZ$10</f>
        <v>233889914.42000002</v>
      </c>
      <c r="Y1349" s="78">
        <f t="shared" si="647"/>
        <v>3.1031366353941214E-2</v>
      </c>
      <c r="Z1349" s="74">
        <f>'[11]From Apr 2023'!$LZ$18</f>
        <v>2667819.9500000002</v>
      </c>
      <c r="AA1349" s="76">
        <f t="shared" si="648"/>
        <v>7.6042040450686882E-2</v>
      </c>
    </row>
    <row r="1350" spans="1:27" ht="13" x14ac:dyDescent="0.3">
      <c r="A1350" s="69">
        <v>45550</v>
      </c>
      <c r="B1350" s="58">
        <f t="shared" si="639"/>
        <v>24998710.121499971</v>
      </c>
      <c r="C1350" s="70">
        <f t="shared" si="640"/>
        <v>6.649467567604983E-3</v>
      </c>
      <c r="D1350" s="71">
        <f>[9]Data!$AJ$1345</f>
        <v>36988961.920000002</v>
      </c>
      <c r="E1350" s="88">
        <f>[9]Data!$I$1345</f>
        <v>12506496.530000001</v>
      </c>
      <c r="F1350" s="72"/>
      <c r="G1350" s="70">
        <f t="shared" si="641"/>
        <v>-2.1314244111627634E-3</v>
      </c>
      <c r="H1350" s="73">
        <v>8380</v>
      </c>
      <c r="I1350" s="74">
        <f>'[10]Marketshare 2018'!$MA$13</f>
        <v>2285311281.3099999</v>
      </c>
      <c r="J1350" s="75">
        <f t="shared" si="642"/>
        <v>2.9205585737026807E-2</v>
      </c>
      <c r="K1350" s="74">
        <f>'[10]Marketshare 2018'!$MA$67</f>
        <v>9164885.9715</v>
      </c>
      <c r="L1350" s="76">
        <f t="shared" si="643"/>
        <v>4.4559385490639689E-2</v>
      </c>
      <c r="M1350" s="74">
        <v>379</v>
      </c>
      <c r="N1350" s="74">
        <f>'[10]Marketshare 2018'!$MA$24</f>
        <v>219746860</v>
      </c>
      <c r="O1350" s="77">
        <f t="shared" si="644"/>
        <v>5.046345580215239E-2</v>
      </c>
      <c r="P1350" s="74">
        <f>'[10]Marketshare 2018'!$MA$77</f>
        <v>4591301.8499999996</v>
      </c>
      <c r="Q1350" s="76">
        <f t="shared" si="645"/>
        <v>0.23215105326192148</v>
      </c>
      <c r="R1350" s="71">
        <f>[9]Data!$W$1345</f>
        <v>1078877.2799999998</v>
      </c>
      <c r="S1350" s="78">
        <f t="shared" si="646"/>
        <v>-0.13983471148177817</v>
      </c>
      <c r="T1350" s="5">
        <v>5306</v>
      </c>
      <c r="U1350" s="79">
        <f>[9]Data!$X$1345</f>
        <v>1116738.1399999999</v>
      </c>
      <c r="V1350" s="88">
        <f>[9]Data!$Y$1345</f>
        <v>6550062.4499999722</v>
      </c>
      <c r="W1350" s="67">
        <v>3178</v>
      </c>
      <c r="X1350" s="74">
        <f>'[11]From Apr 2023'!$MA$10</f>
        <v>220927300.42000002</v>
      </c>
      <c r="Y1350" s="78">
        <f t="shared" si="647"/>
        <v>0.1153115351468057</v>
      </c>
      <c r="Z1350" s="74">
        <f>'[11]From Apr 2023'!$MA$18</f>
        <v>2496844.4299999997</v>
      </c>
      <c r="AA1350" s="76">
        <f t="shared" si="648"/>
        <v>7.5344375736673075E-2</v>
      </c>
    </row>
    <row r="1351" spans="1:27" ht="13" x14ac:dyDescent="0.3">
      <c r="A1351" s="69">
        <v>45557</v>
      </c>
      <c r="B1351" s="58">
        <f t="shared" si="639"/>
        <v>21211803.505899992</v>
      </c>
      <c r="C1351" s="70">
        <f t="shared" si="640"/>
        <v>5.3611402807773212E-2</v>
      </c>
      <c r="D1351" s="71">
        <f>[9]Data!$AJ$1346</f>
        <v>28646827</v>
      </c>
      <c r="E1351" s="88">
        <f>[9]Data!$I$1346</f>
        <v>11189123.539999999</v>
      </c>
      <c r="F1351" s="72"/>
      <c r="G1351" s="70">
        <f t="shared" si="641"/>
        <v>7.7577631215883791E-3</v>
      </c>
      <c r="H1351" s="73">
        <v>8380</v>
      </c>
      <c r="I1351" s="74">
        <f>'[10]Marketshare 2018'!$MB$13</f>
        <v>2225816829.23</v>
      </c>
      <c r="J1351" s="75">
        <f t="shared" si="642"/>
        <v>3.6263490076422267E-2</v>
      </c>
      <c r="K1351" s="74">
        <f>'[10]Marketshare 2018'!$MB$67</f>
        <v>8621360.5509000011</v>
      </c>
      <c r="L1351" s="76">
        <f t="shared" si="643"/>
        <v>4.3037186956277375E-2</v>
      </c>
      <c r="M1351" s="74">
        <v>379</v>
      </c>
      <c r="N1351" s="74">
        <f>'[10]Marketshare 2018'!$MB$24</f>
        <v>222917290</v>
      </c>
      <c r="O1351" s="77">
        <f t="shared" si="644"/>
        <v>2.2152368078919737E-2</v>
      </c>
      <c r="P1351" s="74">
        <f>'[10]Marketshare 2018'!$MB$77</f>
        <v>3885135.9749999996</v>
      </c>
      <c r="Q1351" s="76">
        <f t="shared" si="645"/>
        <v>0.19365109588403842</v>
      </c>
      <c r="R1351" s="71">
        <f>[9]Data!$W$1346</f>
        <v>1181886.3700000001</v>
      </c>
      <c r="S1351" s="78">
        <f t="shared" si="646"/>
        <v>0.19193633617014227</v>
      </c>
      <c r="T1351" s="5">
        <v>5306</v>
      </c>
      <c r="U1351" s="79">
        <f>[9]Data!$X$1346</f>
        <v>0</v>
      </c>
      <c r="V1351" s="88">
        <f>[9]Data!$Y$1346</f>
        <v>5255367.4599999934</v>
      </c>
      <c r="W1351" s="67">
        <v>3178</v>
      </c>
      <c r="X1351" s="74">
        <f>'[11]From Apr 2023'!$MB$10</f>
        <v>192496385.89999998</v>
      </c>
      <c r="Y1351" s="78">
        <f t="shared" si="647"/>
        <v>7.6071468569456568E-2</v>
      </c>
      <c r="Z1351" s="74">
        <f>'[11]From Apr 2023'!$MB$18</f>
        <v>2268053.15</v>
      </c>
      <c r="AA1351" s="76">
        <f t="shared" si="648"/>
        <v>7.8548769955547174E-2</v>
      </c>
    </row>
    <row r="1352" spans="1:27" ht="13" x14ac:dyDescent="0.3">
      <c r="A1352" s="69">
        <v>45564</v>
      </c>
      <c r="B1352" s="58">
        <f t="shared" si="639"/>
        <v>26362171.878699988</v>
      </c>
      <c r="C1352" s="70">
        <f t="shared" si="640"/>
        <v>0.16663197772809291</v>
      </c>
      <c r="D1352" s="71">
        <f>[9]Data!$AJ$1347</f>
        <v>37513525.579999998</v>
      </c>
      <c r="E1352" s="88">
        <f>[9]Data!$I$1347</f>
        <v>12599814.91</v>
      </c>
      <c r="F1352" s="72"/>
      <c r="G1352" s="70">
        <f t="shared" si="641"/>
        <v>-4.0827089015805673E-2</v>
      </c>
      <c r="H1352" s="73">
        <v>8380</v>
      </c>
      <c r="I1352" s="74">
        <f>'[10]Marketshare 2018'!$MC$13</f>
        <v>2100996572.6400001</v>
      </c>
      <c r="J1352" s="75">
        <f t="shared" si="642"/>
        <v>-0.13456609750682236</v>
      </c>
      <c r="K1352" s="74">
        <f>'[10]Marketshare 2018'!$MC$67</f>
        <v>7865001.3537000008</v>
      </c>
      <c r="L1352" s="76">
        <f t="shared" si="643"/>
        <v>4.1594024982245341E-2</v>
      </c>
      <c r="M1352" s="74">
        <v>379</v>
      </c>
      <c r="N1352" s="74">
        <f>'[10]Marketshare 2018'!$MC$24</f>
        <v>204822215</v>
      </c>
      <c r="O1352" s="77">
        <f t="shared" si="644"/>
        <v>-0.17178093752931101</v>
      </c>
      <c r="P1352" s="74">
        <f>'[10]Marketshare 2018'!$MC$77</f>
        <v>3308474.4750000001</v>
      </c>
      <c r="Q1352" s="76">
        <f t="shared" si="645"/>
        <v>0.1794767598817345</v>
      </c>
      <c r="R1352" s="71">
        <f>[9]Data!$W$1347</f>
        <v>1434827.71</v>
      </c>
      <c r="S1352" s="78">
        <f t="shared" si="646"/>
        <v>0.16045365647412901</v>
      </c>
      <c r="T1352" s="5">
        <v>5306</v>
      </c>
      <c r="U1352" s="79">
        <f>[9]Data!$X$1347</f>
        <v>491769.33999999997</v>
      </c>
      <c r="V1352" s="88">
        <f>[9]Data!$Y$1347</f>
        <v>11164438.669999991</v>
      </c>
      <c r="W1352" s="67">
        <v>3178</v>
      </c>
      <c r="X1352" s="74">
        <f>'[11]From Apr 2023'!$MC$10</f>
        <v>185056476.56999999</v>
      </c>
      <c r="Y1352" s="78">
        <f t="shared" si="647"/>
        <v>0.15765102738709902</v>
      </c>
      <c r="Z1352" s="74">
        <f>'[11]From Apr 2023'!$MC$18</f>
        <v>2097660.33</v>
      </c>
      <c r="AA1352" s="76">
        <f t="shared" si="648"/>
        <v>7.5568293848446974E-2</v>
      </c>
    </row>
    <row r="1353" spans="1:27" ht="13" x14ac:dyDescent="0.3">
      <c r="A1353" s="69">
        <v>45571</v>
      </c>
      <c r="B1353" s="58">
        <f t="shared" si="639"/>
        <v>29193074.041300014</v>
      </c>
      <c r="C1353" s="70">
        <f t="shared" si="640"/>
        <v>1.1990489758719969E-2</v>
      </c>
      <c r="D1353" s="71">
        <f>[9]Data!$AJ$1348</f>
        <v>31045710.050000001</v>
      </c>
      <c r="E1353" s="88">
        <f>[9]Data!$I$1348</f>
        <v>11349769.120000001</v>
      </c>
      <c r="F1353" s="72"/>
      <c r="G1353" s="70">
        <f t="shared" si="641"/>
        <v>-0.24860496702240187</v>
      </c>
      <c r="H1353" s="73">
        <v>8380</v>
      </c>
      <c r="I1353" s="74">
        <f>'[10]Marketshare 2018'!$MD$13</f>
        <v>2515553439.7400002</v>
      </c>
      <c r="J1353" s="75">
        <f t="shared" si="642"/>
        <v>-5.4600633017929168E-2</v>
      </c>
      <c r="K1353" s="74">
        <f>'[10]Marketshare 2018'!$MD$67</f>
        <v>8954613.3213</v>
      </c>
      <c r="L1353" s="76">
        <f t="shared" si="643"/>
        <v>3.9552212248086277E-2</v>
      </c>
      <c r="M1353" s="74">
        <v>379</v>
      </c>
      <c r="N1353" s="74">
        <f>'[10]Marketshare 2018'!$MD$24</f>
        <v>202648190</v>
      </c>
      <c r="O1353" s="77">
        <f t="shared" si="644"/>
        <v>-0.13400540925607562</v>
      </c>
      <c r="P1353" s="74">
        <f>'[10]Marketshare 2018'!$MD$77</f>
        <v>3501703.8</v>
      </c>
      <c r="Q1353" s="76">
        <f t="shared" si="645"/>
        <v>0.19199687892598499</v>
      </c>
      <c r="R1353" s="71">
        <f>[9]Data!$W$1348</f>
        <v>1401604.1</v>
      </c>
      <c r="S1353" s="78">
        <f t="shared" si="646"/>
        <v>-2.1927100691340407E-2</v>
      </c>
      <c r="T1353" s="5">
        <v>5306</v>
      </c>
      <c r="U1353" s="79">
        <f>[9]Data!$X$1348</f>
        <v>867916.74</v>
      </c>
      <c r="V1353" s="88">
        <f>[9]Data!$Y$1348</f>
        <v>11858225.260000015</v>
      </c>
      <c r="W1353" s="67">
        <v>3178</v>
      </c>
      <c r="X1353" s="74">
        <f>'[11]From Apr 2023'!$MD$10</f>
        <v>231393804.29000002</v>
      </c>
      <c r="Y1353" s="78">
        <f t="shared" si="647"/>
        <v>4.6680717940861705E-2</v>
      </c>
      <c r="Z1353" s="74">
        <f>'[11]From Apr 2023'!$MD$18</f>
        <v>2609010.8200000003</v>
      </c>
      <c r="AA1353" s="76">
        <f t="shared" si="648"/>
        <v>7.51679826520677E-2</v>
      </c>
    </row>
    <row r="1354" spans="1:27" ht="13" x14ac:dyDescent="0.3">
      <c r="A1354" s="69">
        <v>45578</v>
      </c>
      <c r="B1354" s="58">
        <f t="shared" si="639"/>
        <v>24076936.242399987</v>
      </c>
      <c r="C1354" s="70">
        <f t="shared" si="640"/>
        <v>1.4125902854847716E-2</v>
      </c>
      <c r="D1354" s="71">
        <f>[9]Data!$AJ$1349</f>
        <v>24178114.25</v>
      </c>
      <c r="E1354" s="88">
        <f>[9]Data!$I$1349</f>
        <v>12779266.74</v>
      </c>
      <c r="F1354" s="72"/>
      <c r="G1354" s="70">
        <f t="shared" si="641"/>
        <v>-2.0768302225834812E-2</v>
      </c>
      <c r="H1354" s="73">
        <v>8380</v>
      </c>
      <c r="I1354" s="74">
        <f>'[10]Marketshare 2018'!$ME$13</f>
        <v>2349818701.3600001</v>
      </c>
      <c r="J1354" s="75">
        <f t="shared" si="642"/>
        <v>1.133399824769965E-2</v>
      </c>
      <c r="K1354" s="74">
        <f>'[10]Marketshare 2018'!$ME$67</f>
        <v>9165630.8124000002</v>
      </c>
      <c r="L1354" s="76">
        <f t="shared" si="643"/>
        <v>4.3339659481413634E-2</v>
      </c>
      <c r="M1354" s="74">
        <v>379</v>
      </c>
      <c r="N1354" s="74">
        <f>'[10]Marketshare 2018'!$ME$24</f>
        <v>198636086</v>
      </c>
      <c r="O1354" s="77">
        <f t="shared" si="644"/>
        <v>-0.12476764952002883</v>
      </c>
      <c r="P1354" s="74">
        <f>'[10]Marketshare 2018'!$ME$77</f>
        <v>2040871.5899999999</v>
      </c>
      <c r="Q1354" s="76">
        <f t="shared" si="645"/>
        <v>0.1141602790139552</v>
      </c>
      <c r="R1354" s="71">
        <f>[9]Data!$W$1349</f>
        <v>1188949.99</v>
      </c>
      <c r="S1354" s="78">
        <f t="shared" si="646"/>
        <v>-4.7208027798334107E-2</v>
      </c>
      <c r="T1354" s="5">
        <v>5306</v>
      </c>
      <c r="U1354" s="79">
        <f>[9]Data!$X$1349</f>
        <v>506085.02</v>
      </c>
      <c r="V1354" s="88">
        <f>[9]Data!$Y$1349</f>
        <v>8488668.8899999857</v>
      </c>
      <c r="W1354" s="67">
        <v>3178</v>
      </c>
      <c r="X1354" s="74">
        <f>'[11]From Apr 2023'!$ME$10</f>
        <v>242946940.44</v>
      </c>
      <c r="Y1354" s="78">
        <f t="shared" si="647"/>
        <v>0.14456925909572038</v>
      </c>
      <c r="Z1354" s="74">
        <f>'[11]From Apr 2023'!$ME$18</f>
        <v>2686729.9400000004</v>
      </c>
      <c r="AA1354" s="76">
        <f t="shared" si="648"/>
        <v>7.3726110322253277E-2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3" t="s">
        <v>25</v>
      </c>
      <c r="C1" s="93"/>
      <c r="D1" s="94" t="s">
        <v>26</v>
      </c>
      <c r="E1" s="94"/>
      <c r="F1" s="95" t="s">
        <v>27</v>
      </c>
      <c r="G1" s="95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2024-11-08T09:17:35Z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