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Sep 2024/"/>
    </mc:Choice>
  </mc:AlternateContent>
  <xr:revisionPtr revIDLastSave="132" documentId="13_ncr:1_{1FAF03AF-DF68-4C10-ACFD-98AF1A4E8471}" xr6:coauthVersionLast="47" xr6:coauthVersionMax="47" xr10:uidLastSave="{61B65170-4011-4ACA-AB60-12C5F0756B33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48" i="1" l="1"/>
  <c r="X1348" i="1"/>
  <c r="P1348" i="1"/>
  <c r="N1348" i="1"/>
  <c r="K1348" i="1"/>
  <c r="I1348" i="1"/>
  <c r="Z1347" i="1"/>
  <c r="X1347" i="1"/>
  <c r="P1347" i="1"/>
  <c r="N1347" i="1"/>
  <c r="K1347" i="1"/>
  <c r="I1347" i="1"/>
  <c r="Z1346" i="1"/>
  <c r="X1346" i="1"/>
  <c r="P1346" i="1"/>
  <c r="N1346" i="1"/>
  <c r="K1346" i="1"/>
  <c r="I1346" i="1"/>
  <c r="Z1345" i="1"/>
  <c r="X1345" i="1"/>
  <c r="P1345" i="1"/>
  <c r="N1345" i="1"/>
  <c r="K1345" i="1"/>
  <c r="I1345" i="1"/>
  <c r="Z1344" i="1"/>
  <c r="X1344" i="1"/>
  <c r="P1344" i="1"/>
  <c r="N1344" i="1"/>
  <c r="K1344" i="1"/>
  <c r="I1344" i="1"/>
  <c r="Z1343" i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Q1332" i="1"/>
  <c r="AA1335" i="1"/>
  <c r="AA1336" i="1"/>
  <c r="L1335" i="1" l="1"/>
  <c r="Q1333" i="1"/>
  <c r="Q1340" i="1"/>
  <c r="AA1339" i="1"/>
  <c r="AA1334" i="1"/>
  <c r="AA1337" i="1"/>
  <c r="L1336" i="1"/>
  <c r="L1340" i="1"/>
  <c r="B1346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AA1342" i="1"/>
  <c r="Q1341" i="1"/>
  <c r="B1337" i="1"/>
  <c r="Q1335" i="1"/>
  <c r="Q1334" i="1"/>
  <c r="B1347" i="1"/>
  <c r="AA1343" i="1"/>
  <c r="B1336" i="1"/>
  <c r="AA1340" i="1"/>
  <c r="B1333" i="1"/>
  <c r="B1343" i="1"/>
  <c r="AA1333" i="1"/>
  <c r="Q1346" i="1"/>
  <c r="B1344" i="1"/>
  <c r="AA1341" i="1"/>
  <c r="B1340" i="1"/>
  <c r="Q1338" i="1"/>
  <c r="AA1332" i="1"/>
  <c r="B1345" i="1"/>
  <c r="Q1342" i="1"/>
  <c r="B1332" i="1"/>
  <c r="B1339" i="1"/>
  <c r="L1346" i="1"/>
  <c r="L1338" i="1"/>
  <c r="B1341" i="1"/>
  <c r="AA1348" i="1"/>
  <c r="Q1348" i="1"/>
  <c r="L1344" i="1"/>
  <c r="L1347" i="1"/>
  <c r="L1339" i="1"/>
  <c r="L1342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Z1296" i="1"/>
  <c r="X1296" i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J1050" i="1" s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R876" i="1"/>
  <c r="S929" i="1" s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G824" i="1"/>
  <c r="AA885" i="1"/>
  <c r="AA881" i="1"/>
  <c r="AA865" i="1"/>
  <c r="AA853" i="1"/>
  <c r="AA845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Q972" i="1"/>
  <c r="L1060" i="1"/>
  <c r="J1017" i="1"/>
  <c r="O974" i="1"/>
  <c r="L993" i="1"/>
  <c r="L984" i="1"/>
  <c r="G826" i="1"/>
  <c r="S1015" i="1"/>
  <c r="S1052" i="1"/>
  <c r="S1013" i="1"/>
  <c r="G897" i="1"/>
  <c r="O990" i="1"/>
  <c r="Q990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G925" i="1"/>
  <c r="L1108" i="1"/>
  <c r="G957" i="1"/>
  <c r="Q915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Y899" i="1" l="1"/>
  <c r="Y895" i="1"/>
  <c r="G981" i="1"/>
  <c r="Y997" i="1"/>
  <c r="S1006" i="1"/>
  <c r="Q1034" i="1"/>
  <c r="L865" i="1"/>
  <c r="J985" i="1"/>
  <c r="Y898" i="1"/>
  <c r="Y927" i="1"/>
  <c r="O970" i="1"/>
  <c r="Y992" i="1"/>
  <c r="S967" i="1"/>
  <c r="O998" i="1"/>
  <c r="J1041" i="1"/>
  <c r="G1098" i="1"/>
  <c r="S994" i="1"/>
  <c r="S979" i="1"/>
  <c r="Y988" i="1"/>
  <c r="O1081" i="1"/>
  <c r="S1095" i="1"/>
  <c r="J934" i="1"/>
  <c r="J942" i="1"/>
  <c r="G984" i="1"/>
  <c r="L936" i="1"/>
  <c r="G992" i="1"/>
  <c r="J997" i="1"/>
  <c r="O1010" i="1"/>
  <c r="J1049" i="1"/>
  <c r="O1064" i="1"/>
  <c r="Y1092" i="1"/>
  <c r="S1094" i="1"/>
  <c r="Q1024" i="1"/>
  <c r="Q1029" i="1"/>
  <c r="L931" i="1"/>
  <c r="Y1028" i="1"/>
  <c r="S1030" i="1"/>
  <c r="Y1032" i="1"/>
  <c r="J1014" i="1"/>
  <c r="S952" i="1"/>
  <c r="S928" i="1"/>
  <c r="G969" i="1"/>
  <c r="J974" i="1"/>
  <c r="G1089" i="1"/>
  <c r="J949" i="1"/>
  <c r="O1054" i="1"/>
  <c r="O1016" i="1"/>
  <c r="J952" i="1"/>
  <c r="Q1037" i="1"/>
  <c r="O890" i="1"/>
  <c r="Y879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3" i="1" l="1"/>
  <c r="C1044" i="1"/>
  <c r="C1108" i="1"/>
  <c r="C991" i="1"/>
  <c r="C1029" i="1"/>
  <c r="C898" i="1"/>
  <c r="C1060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<sst xmlns="http://schemas.openxmlformats.org/spreadsheetml/2006/main" count="80" uniqueCount="39">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</sst>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  <cell r="LR13">
            <v>2493610209.1899996</v>
          </cell>
          <cell r="LS13">
            <v>2338784402.1600003</v>
          </cell>
          <cell r="LT13">
            <v>2684433181.6500001</v>
          </cell>
          <cell r="LU13">
            <v>2577904763.2699995</v>
          </cell>
          <cell r="LV13">
            <v>2478838768.71</v>
          </cell>
          <cell r="LW13">
            <v>2341203043.3499999</v>
          </cell>
          <cell r="LX13">
            <v>2424914826.8500004</v>
          </cell>
          <cell r="LY13">
            <v>2494045399.9699998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  <cell r="LR24">
            <v>214855520</v>
          </cell>
          <cell r="LS24">
            <v>254833870</v>
          </cell>
          <cell r="LT24">
            <v>253105515</v>
          </cell>
          <cell r="LU24">
            <v>228561360</v>
          </cell>
          <cell r="LV24">
            <v>219971830</v>
          </cell>
          <cell r="LW24">
            <v>204458130</v>
          </cell>
          <cell r="LX24">
            <v>219043405</v>
          </cell>
          <cell r="LY24">
            <v>229486656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  <cell r="LR67">
            <v>9136496.1286799982</v>
          </cell>
          <cell r="LS67">
            <v>9191174.3793000001</v>
          </cell>
          <cell r="LT67">
            <v>10578700.18674</v>
          </cell>
          <cell r="LU67">
            <v>10823111.514360001</v>
          </cell>
          <cell r="LV67">
            <v>9508484.3497199994</v>
          </cell>
          <cell r="LW67">
            <v>8139491.1185400002</v>
          </cell>
          <cell r="LX67">
            <v>9662781.8753999993</v>
          </cell>
          <cell r="LY67">
            <v>10069837.609860001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  <cell r="LR77">
            <v>2077231.7249999999</v>
          </cell>
          <cell r="LS77">
            <v>3599468.55</v>
          </cell>
          <cell r="LT77">
            <v>5229215.3250000002</v>
          </cell>
          <cell r="LU77">
            <v>4243370.3999999994</v>
          </cell>
          <cell r="LV77">
            <v>5090706.45</v>
          </cell>
          <cell r="LW77">
            <v>3999767.8049999997</v>
          </cell>
          <cell r="LX77">
            <v>4069056.375</v>
          </cell>
          <cell r="LY77">
            <v>3768885.54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  <cell r="LR10">
            <v>190721932.47999999</v>
          </cell>
          <cell r="LS10">
            <v>185006297.71000001</v>
          </cell>
          <cell r="LT10">
            <v>215316220.05999997</v>
          </cell>
          <cell r="LU10">
            <v>234141422.80000001</v>
          </cell>
          <cell r="LV10">
            <v>195351268.88</v>
          </cell>
          <cell r="LW10">
            <v>183437061.08999997</v>
          </cell>
          <cell r="LX10">
            <v>196825300.78000003</v>
          </cell>
          <cell r="LY10">
            <v>233889914.42000002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  <cell r="LR18">
            <v>2151537</v>
          </cell>
          <cell r="LS18">
            <v>2121610.0299999998</v>
          </cell>
          <cell r="LT18">
            <v>2436165.7999999998</v>
          </cell>
          <cell r="LU18">
            <v>2632974.63</v>
          </cell>
          <cell r="LV18">
            <v>2299953.3199999998</v>
          </cell>
          <cell r="LW18">
            <v>2111233.7499999995</v>
          </cell>
          <cell r="LX18">
            <v>2231274.27</v>
          </cell>
          <cell r="LY18">
            <v>2667819.9500000002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48"/>
  <sheetViews>
    <sheetView tabSelected="1" topLeftCell="A7" zoomScaleNormal="100" zoomScaleSheetLayoutView="100" workbookViewId="0">
      <pane xSplit="1" ySplit="2" topLeftCell="O1338" activePane="bottomRight" state="frozen"/>
      <selection pane="topRight" activeCell="B7" sqref="B7"/>
      <selection pane="bottomLeft" activeCell="A9" sqref="A9"/>
      <selection pane="bottomRight" activeCell="Z1348" sqref="Z134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48" si="639">+K1337+P1337+R1337+U1337+V1337+Z1337</f>
        <v>19829420.470359985</v>
      </c>
      <c r="C1337" s="70">
        <f t="shared" ref="C1337:C1348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48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48" si="642">(I1337/I1284)-1</f>
        <v>4.7274211724493531E-2</v>
      </c>
      <c r="K1337" s="74">
        <f>'[10]Marketshare 2018'!$LN$67</f>
        <v>9353401.2003599983</v>
      </c>
      <c r="L1337" s="76">
        <f t="shared" ref="L1337:L1348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48" si="644">(N1337/N1284)-1</f>
        <v>2.6344156770243821E-2</v>
      </c>
      <c r="P1337" s="74">
        <f>'[10]Marketshare 2018'!$LN$77</f>
        <v>4008505.9499999997</v>
      </c>
      <c r="Q1337" s="76">
        <f t="shared" ref="Q1337:Q1348" si="645">(P1337/0.09)/N1337</f>
        <v>0.19769982354854562</v>
      </c>
      <c r="R1337" s="71">
        <f>[9]Data!$W$1332</f>
        <v>948720.49</v>
      </c>
      <c r="S1337" s="78">
        <f t="shared" ref="S1337:S1348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48" si="647">(X1337/X1284)-1</f>
        <v>-6.9180306813830028E-2</v>
      </c>
      <c r="Z1337" s="74">
        <f>'[11]From Apr 2023'!$LN$18</f>
        <v>2055262.49</v>
      </c>
      <c r="AA1337" s="76">
        <f t="shared" ref="AA1337:AA1348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2493610209.1899996</v>
      </c>
      <c r="J1341" s="75">
        <f t="shared" si="642"/>
        <v>0.2380027199457484</v>
      </c>
      <c r="K1341" s="74">
        <f>'[10]Marketshare 2018'!$LR$67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2018'!$LR$24</f>
        <v>214855520</v>
      </c>
      <c r="O1341" s="77">
        <f t="shared" si="644"/>
        <v>-7.2828897029603046E-2</v>
      </c>
      <c r="P1341" s="74">
        <f>'[10]Marketshare 2018'!$LR$77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190721932.47999999</v>
      </c>
      <c r="Y1341" s="78">
        <f t="shared" si="647"/>
        <v>-0.1260649368323008</v>
      </c>
      <c r="Z1341" s="74">
        <f>'[11]From Apr 2023'!$LR$18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2338784402.1600003</v>
      </c>
      <c r="J1342" s="75">
        <f t="shared" si="642"/>
        <v>-6.256691472140774E-2</v>
      </c>
      <c r="K1342" s="74">
        <f>'[10]Marketshare 2018'!$LS$67</f>
        <v>9191174.3793000001</v>
      </c>
      <c r="L1342" s="76">
        <f t="shared" si="643"/>
        <v>4.3665486940858055E-2</v>
      </c>
      <c r="M1342" s="74">
        <v>379</v>
      </c>
      <c r="N1342" s="74">
        <f>'[10]Marketshare 2018'!$LS$24</f>
        <v>254833870</v>
      </c>
      <c r="O1342" s="77">
        <f t="shared" si="644"/>
        <v>2.7954404825434986E-2</v>
      </c>
      <c r="P1342" s="74">
        <f>'[10]Marketshare 2018'!$LS$77</f>
        <v>3599468.55</v>
      </c>
      <c r="Q1342" s="76">
        <f t="shared" si="645"/>
        <v>0.15694183430169623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185006297.71000001</v>
      </c>
      <c r="Y1342" s="78">
        <f t="shared" si="647"/>
        <v>-3.3205526785806239E-2</v>
      </c>
      <c r="Z1342" s="74">
        <f>'[11]From Apr 2023'!$LS$18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2684433181.6500001</v>
      </c>
      <c r="J1343" s="75">
        <f t="shared" si="642"/>
        <v>0.14865132823239113</v>
      </c>
      <c r="K1343" s="74">
        <f>'[10]Marketshare 2018'!$LT$67</f>
        <v>10578700.18674</v>
      </c>
      <c r="L1343" s="76">
        <f t="shared" si="643"/>
        <v>4.3786194415073046E-2</v>
      </c>
      <c r="M1343" s="74">
        <v>379</v>
      </c>
      <c r="N1343" s="74">
        <f>'[10]Marketshare 2018'!$LT$24</f>
        <v>253105515</v>
      </c>
      <c r="O1343" s="77">
        <f t="shared" si="644"/>
        <v>1.7464328321147748E-2</v>
      </c>
      <c r="P1343" s="74">
        <f>'[10]Marketshare 2018'!$LT$77</f>
        <v>5229215.3250000002</v>
      </c>
      <c r="Q1343" s="76">
        <f t="shared" si="645"/>
        <v>0.22955798691308646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215316220.05999997</v>
      </c>
      <c r="Y1343" s="78">
        <f t="shared" si="647"/>
        <v>0.19982107928561033</v>
      </c>
      <c r="Z1343" s="74">
        <f>'[11]From Apr 2023'!$LT$18</f>
        <v>2436165.7999999998</v>
      </c>
      <c r="AA1343" s="76">
        <f t="shared" si="648"/>
        <v>7.54290843894974E-2</v>
      </c>
    </row>
    <row r="1344" spans="1:27" ht="13" x14ac:dyDescent="0.3">
      <c r="A1344" s="69">
        <v>45508</v>
      </c>
      <c r="B1344" s="58">
        <f t="shared" si="639"/>
        <v>27393823.044359993</v>
      </c>
      <c r="C1344" s="70">
        <f t="shared" si="64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2018'!$LU$13</f>
        <v>2577904763.2699995</v>
      </c>
      <c r="J1344" s="75">
        <f t="shared" si="642"/>
        <v>2.6249030542934149E-2</v>
      </c>
      <c r="K1344" s="74">
        <f>'[10]Marketshare 2018'!$LU$67</f>
        <v>10823111.514360001</v>
      </c>
      <c r="L1344" s="76">
        <f t="shared" si="643"/>
        <v>4.6649044727105307E-2</v>
      </c>
      <c r="M1344" s="74">
        <v>379</v>
      </c>
      <c r="N1344" s="74">
        <f>'[10]Marketshare 2018'!$LU$24</f>
        <v>228561360</v>
      </c>
      <c r="O1344" s="77">
        <f t="shared" si="644"/>
        <v>-9.9938698062142839E-2</v>
      </c>
      <c r="P1344" s="74">
        <f>'[10]Marketshare 2018'!$LU$77</f>
        <v>4243370.3999999994</v>
      </c>
      <c r="Q1344" s="76">
        <f t="shared" si="645"/>
        <v>0.20628403681182153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2023'!$LU$10</f>
        <v>234141422.80000001</v>
      </c>
      <c r="Y1344" s="78">
        <f t="shared" si="647"/>
        <v>3.5286352248106168E-2</v>
      </c>
      <c r="Z1344" s="74">
        <f>'[11]From Apr 2023'!$LU$18</f>
        <v>2632974.63</v>
      </c>
      <c r="AA1344" s="76">
        <f t="shared" si="648"/>
        <v>7.496821361247831E-2</v>
      </c>
    </row>
    <row r="1345" spans="1:27" ht="13" x14ac:dyDescent="0.3">
      <c r="A1345" s="69">
        <v>45515</v>
      </c>
      <c r="B1345" s="58">
        <f t="shared" si="639"/>
        <v>26518126.369720023</v>
      </c>
      <c r="C1345" s="70">
        <f t="shared" si="64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2018'!$LV$13</f>
        <v>2478838768.71</v>
      </c>
      <c r="J1345" s="75">
        <f t="shared" si="642"/>
        <v>-5.7617792596130535E-2</v>
      </c>
      <c r="K1345" s="74">
        <f>'[10]Marketshare 2018'!$LV$67</f>
        <v>9508484.3497199994</v>
      </c>
      <c r="L1345" s="76">
        <f t="shared" si="643"/>
        <v>4.2620692979955563E-2</v>
      </c>
      <c r="M1345" s="74">
        <v>379</v>
      </c>
      <c r="N1345" s="74">
        <f>'[10]Marketshare 2018'!$LV$24</f>
        <v>219971830</v>
      </c>
      <c r="O1345" s="77">
        <f t="shared" si="644"/>
        <v>-0.16939862215414869</v>
      </c>
      <c r="P1345" s="74">
        <f>'[10]Marketshare 2018'!$LV$77</f>
        <v>5090706.45</v>
      </c>
      <c r="Q1345" s="76">
        <f t="shared" si="645"/>
        <v>0.25713931188370803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2023'!$LV$10</f>
        <v>195351268.88</v>
      </c>
      <c r="Y1345" s="78">
        <f t="shared" si="647"/>
        <v>-0.14957543515894334</v>
      </c>
      <c r="Z1345" s="74">
        <f>'[11]From Apr 2023'!$LV$18</f>
        <v>2299953.3199999998</v>
      </c>
      <c r="AA1345" s="76">
        <f t="shared" si="648"/>
        <v>7.8489493419938175E-2</v>
      </c>
    </row>
    <row r="1346" spans="1:27" ht="13" x14ac:dyDescent="0.3">
      <c r="A1346" s="69">
        <v>45522</v>
      </c>
      <c r="B1346" s="58">
        <f t="shared" si="639"/>
        <v>23948709.143539988</v>
      </c>
      <c r="C1346" s="70">
        <f t="shared" si="64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2018'!$LW$13</f>
        <v>2341203043.3499999</v>
      </c>
      <c r="J1346" s="75">
        <f t="shared" si="642"/>
        <v>-8.517809119896802E-2</v>
      </c>
      <c r="K1346" s="74">
        <f>'[10]Marketshare 2018'!$LW$67</f>
        <v>8139491.1185400002</v>
      </c>
      <c r="L1346" s="76">
        <f t="shared" si="643"/>
        <v>3.8629195559472793E-2</v>
      </c>
      <c r="M1346" s="74">
        <v>379</v>
      </c>
      <c r="N1346" s="74">
        <f>'[10]Marketshare 2018'!$LW$24</f>
        <v>204458130</v>
      </c>
      <c r="O1346" s="77">
        <f t="shared" si="644"/>
        <v>-0.12752397501425317</v>
      </c>
      <c r="P1346" s="74">
        <f>'[10]Marketshare 2018'!$LW$77</f>
        <v>3999767.8049999997</v>
      </c>
      <c r="Q1346" s="76">
        <f t="shared" si="645"/>
        <v>0.21736413465192114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2023'!$LW$10</f>
        <v>183437061.08999997</v>
      </c>
      <c r="Y1346" s="78">
        <f t="shared" si="647"/>
        <v>-4.248800449369261E-2</v>
      </c>
      <c r="Z1346" s="74">
        <f>'[11]From Apr 2023'!$LW$18</f>
        <v>2111233.7499999995</v>
      </c>
      <c r="AA1346" s="76">
        <f t="shared" si="648"/>
        <v>7.6728724190370023E-2</v>
      </c>
    </row>
    <row r="1347" spans="1:27" ht="13" x14ac:dyDescent="0.3">
      <c r="A1347" s="69">
        <v>45529</v>
      </c>
      <c r="B1347" s="58">
        <f t="shared" si="639"/>
        <v>24758040.170400001</v>
      </c>
      <c r="C1347" s="70">
        <f t="shared" si="64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'[10]Marketshare 2018'!$LX$13</f>
        <v>2424914826.8500004</v>
      </c>
      <c r="J1347" s="75">
        <f t="shared" si="642"/>
        <v>5.6853419600301436E-2</v>
      </c>
      <c r="K1347" s="74">
        <f>'[10]Marketshare 2018'!$LX$67</f>
        <v>9662781.8753999993</v>
      </c>
      <c r="L1347" s="76">
        <f t="shared" si="643"/>
        <v>4.4275469748959274E-2</v>
      </c>
      <c r="M1347" s="74">
        <v>379</v>
      </c>
      <c r="N1347" s="74">
        <f>'[10]Marketshare 2018'!$LX$24</f>
        <v>219043405</v>
      </c>
      <c r="O1347" s="77">
        <f t="shared" si="644"/>
        <v>6.4848893948703523E-3</v>
      </c>
      <c r="P1347" s="74">
        <f>'[10]Marketshare 2018'!$LX$77</f>
        <v>4069056.375</v>
      </c>
      <c r="Q1347" s="76">
        <f t="shared" si="645"/>
        <v>0.20640538116178389</v>
      </c>
      <c r="R1347" s="71">
        <f>[9]Data!$W$1342</f>
        <v>1255186.18</v>
      </c>
      <c r="S1347" s="78">
        <f t="shared" si="64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2023'!$LX$10</f>
        <v>196825300.78000003</v>
      </c>
      <c r="Y1347" s="78">
        <f t="shared" si="647"/>
        <v>9.0156294097381462E-2</v>
      </c>
      <c r="Z1347" s="74">
        <f>'[11]From Apr 2023'!$LX$18</f>
        <v>2231274.27</v>
      </c>
      <c r="AA1347" s="76">
        <f t="shared" si="648"/>
        <v>7.5575455701330785E-2</v>
      </c>
    </row>
    <row r="1348" spans="1:27" ht="13" x14ac:dyDescent="0.3">
      <c r="A1348" s="69">
        <v>45536</v>
      </c>
      <c r="B1348" s="58">
        <f t="shared" si="639"/>
        <v>29370078.079859991</v>
      </c>
      <c r="C1348" s="70">
        <f t="shared" si="64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41"/>
        <v>0.17961305562447194</v>
      </c>
      <c r="H1348" s="73">
        <v>8380</v>
      </c>
      <c r="I1348" s="74">
        <f>'[10]Marketshare 2018'!$LY$13</f>
        <v>2494045399.9699998</v>
      </c>
      <c r="J1348" s="75">
        <f t="shared" si="642"/>
        <v>2.3041453108533894E-2</v>
      </c>
      <c r="K1348" s="74">
        <f>'[10]Marketshare 2018'!$LY$67</f>
        <v>10069837.609860001</v>
      </c>
      <c r="L1348" s="76">
        <f t="shared" si="643"/>
        <v>4.486168718313864E-2</v>
      </c>
      <c r="M1348" s="74">
        <v>379</v>
      </c>
      <c r="N1348" s="74">
        <f>'[10]Marketshare 2018'!$LY$24</f>
        <v>229486656</v>
      </c>
      <c r="O1348" s="77">
        <f t="shared" si="644"/>
        <v>-4.9475183491468178E-2</v>
      </c>
      <c r="P1348" s="74">
        <f>'[10]Marketshare 2018'!$LY$77</f>
        <v>3768885.54</v>
      </c>
      <c r="Q1348" s="76">
        <f t="shared" si="645"/>
        <v>0.18247904575331822</v>
      </c>
      <c r="R1348" s="71">
        <f>[9]Data!$W$1343</f>
        <v>1455262.2999999998</v>
      </c>
      <c r="S1348" s="78">
        <f t="shared" si="64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2023'!$LY$10</f>
        <v>233889914.42000002</v>
      </c>
      <c r="Y1348" s="78">
        <f t="shared" si="647"/>
        <v>0.16646398943883955</v>
      </c>
      <c r="Z1348" s="74">
        <f>'[11]From Apr 2023'!$LY$18</f>
        <v>2667819.9500000002</v>
      </c>
      <c r="AA1348" s="76">
        <f t="shared" si="648"/>
        <v>7.6042040450686882E-2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2024-09-23T11:29:32Z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