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Jun 2024/"/>
    </mc:Choice>
  </mc:AlternateContent>
  <xr:revisionPtr revIDLastSave="126" documentId="13_ncr:1_{1FAF03AF-DF68-4C10-ACFD-98AF1A4E8471}" xr6:coauthVersionLast="47" xr6:coauthVersionMax="47" xr10:uidLastSave="{E732A4BF-6694-49CE-8F05-D6507B5ABF7C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39" i="1" l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Q1332" i="1"/>
  <c r="AA1335" i="1"/>
  <c r="AA1336" i="1"/>
  <c r="L1335" i="1" l="1"/>
  <c r="Q1333" i="1"/>
  <c r="AA1339" i="1"/>
  <c r="AA1334" i="1"/>
  <c r="AA1337" i="1"/>
  <c r="L1336" i="1"/>
  <c r="B1338" i="1"/>
  <c r="B1334" i="1"/>
  <c r="AA1338" i="1"/>
  <c r="Q1336" i="1"/>
  <c r="L1334" i="1"/>
  <c r="B1337" i="1"/>
  <c r="Q1335" i="1"/>
  <c r="Q1334" i="1"/>
  <c r="B1336" i="1"/>
  <c r="B1333" i="1"/>
  <c r="AA1333" i="1"/>
  <c r="Q1338" i="1"/>
  <c r="AA1332" i="1"/>
  <c r="B1332" i="1"/>
  <c r="B1339" i="1"/>
  <c r="L1338" i="1"/>
  <c r="L1339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C1337" i="1" s="1"/>
  <c r="B1292" i="1"/>
  <c r="B1270" i="1"/>
  <c r="C1323" i="1" s="1"/>
  <c r="B1278" i="1"/>
  <c r="C1331" i="1" s="1"/>
  <c r="B1286" i="1"/>
  <c r="C1339" i="1" s="1"/>
  <c r="B1294" i="1"/>
  <c r="B1267" i="1"/>
  <c r="C1320" i="1" s="1"/>
  <c r="B1275" i="1"/>
  <c r="C1328" i="1" s="1"/>
  <c r="B1283" i="1"/>
  <c r="C1336" i="1" s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L1085" i="1" s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Q1046" i="1" s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O1062" i="1" s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J1050" i="1" s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L978" i="1" s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G925" i="1" s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AA881" i="1"/>
  <c r="AA845" i="1"/>
  <c r="Y886" i="1"/>
  <c r="L934" i="1"/>
  <c r="L963" i="1"/>
  <c r="O966" i="1"/>
  <c r="L966" i="1"/>
  <c r="Q1017" i="1"/>
  <c r="Q1018" i="1"/>
  <c r="Q1019" i="1"/>
  <c r="L1020" i="1"/>
  <c r="Q1027" i="1"/>
  <c r="AA1028" i="1"/>
  <c r="L1035" i="1"/>
  <c r="Q1039" i="1"/>
  <c r="Y1048" i="1"/>
  <c r="Q1048" i="1"/>
  <c r="L1053" i="1"/>
  <c r="J1060" i="1"/>
  <c r="S929" i="1"/>
  <c r="L1060" i="1"/>
  <c r="J1017" i="1"/>
  <c r="L993" i="1"/>
  <c r="G826" i="1"/>
  <c r="S1015" i="1"/>
  <c r="S1052" i="1"/>
  <c r="G897" i="1"/>
  <c r="Q990" i="1"/>
  <c r="Q1061" i="1"/>
  <c r="L1061" i="1"/>
  <c r="AA1063" i="1"/>
  <c r="J964" i="1"/>
  <c r="L1043" i="1"/>
  <c r="Q1069" i="1"/>
  <c r="AA1071" i="1"/>
  <c r="Q1072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850" i="1"/>
  <c r="S1091" i="1"/>
  <c r="L1108" i="1"/>
  <c r="Q915" i="1"/>
  <c r="AA877" i="1"/>
  <c r="S1088" i="1"/>
  <c r="AA1049" i="1"/>
  <c r="O1108" i="1"/>
  <c r="Y925" i="1"/>
  <c r="Y1037" i="1"/>
  <c r="Y1090" i="1"/>
  <c r="J1073" i="1"/>
  <c r="S1095" i="1"/>
  <c r="L1109" i="1"/>
  <c r="AA1057" i="1"/>
  <c r="Q1056" i="1"/>
  <c r="O1081" i="1"/>
  <c r="O1087" i="1"/>
  <c r="L1063" i="1"/>
  <c r="L1071" i="1"/>
  <c r="J1093" i="1"/>
  <c r="O1109" i="1"/>
  <c r="O1098" i="1"/>
  <c r="Q1098" i="1"/>
  <c r="S1112" i="1"/>
  <c r="AA1060" i="1"/>
  <c r="AA1068" i="1"/>
  <c r="AA1111" i="1"/>
  <c r="S1113" i="1"/>
  <c r="Q1114" i="1"/>
  <c r="L1114" i="1"/>
  <c r="Q966" i="1" l="1"/>
  <c r="AA969" i="1"/>
  <c r="AA981" i="1"/>
  <c r="L999" i="1"/>
  <c r="L1003" i="1"/>
  <c r="L1007" i="1"/>
  <c r="AA1021" i="1"/>
  <c r="Y954" i="1"/>
  <c r="Y973" i="1"/>
  <c r="S990" i="1"/>
  <c r="J1003" i="1"/>
  <c r="Y1021" i="1"/>
  <c r="L1039" i="1"/>
  <c r="Q970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L936" i="1"/>
  <c r="O993" i="1"/>
  <c r="Q974" i="1"/>
  <c r="O970" i="1"/>
  <c r="Y992" i="1"/>
  <c r="S1014" i="1"/>
  <c r="J1041" i="1"/>
  <c r="Q1031" i="1"/>
  <c r="Q1054" i="1"/>
  <c r="J935" i="1"/>
  <c r="O909" i="1"/>
  <c r="O944" i="1"/>
  <c r="O950" i="1"/>
  <c r="O952" i="1"/>
  <c r="S967" i="1"/>
  <c r="G951" i="1"/>
  <c r="J1011" i="1"/>
  <c r="J985" i="1"/>
  <c r="O998" i="1"/>
  <c r="S1007" i="1"/>
  <c r="S1013" i="1"/>
  <c r="O953" i="1"/>
  <c r="G959" i="1"/>
  <c r="S994" i="1"/>
  <c r="L943" i="1"/>
  <c r="AA954" i="1"/>
  <c r="J927" i="1"/>
  <c r="O948" i="1"/>
  <c r="S979" i="1"/>
  <c r="Y988" i="1"/>
  <c r="G1025" i="1"/>
  <c r="J934" i="1"/>
  <c r="J942" i="1"/>
  <c r="J952" i="1"/>
  <c r="G984" i="1"/>
  <c r="G992" i="1"/>
  <c r="J997" i="1"/>
  <c r="O1010" i="1"/>
  <c r="J1049" i="1"/>
  <c r="O1064" i="1"/>
  <c r="Y1092" i="1"/>
  <c r="S1094" i="1"/>
  <c r="Q1024" i="1"/>
  <c r="Q1029" i="1"/>
  <c r="Q1037" i="1"/>
  <c r="Y898" i="1"/>
  <c r="Y927" i="1"/>
  <c r="L931" i="1"/>
  <c r="Y1028" i="1"/>
  <c r="S1030" i="1"/>
  <c r="Y1032" i="1"/>
  <c r="J1014" i="1"/>
  <c r="Q1076" i="1"/>
  <c r="Y879" i="1"/>
  <c r="S952" i="1"/>
  <c r="S928" i="1"/>
  <c r="G969" i="1"/>
  <c r="J974" i="1"/>
  <c r="G1089" i="1"/>
  <c r="AA1079" i="1"/>
  <c r="J949" i="1"/>
  <c r="O1054" i="1"/>
  <c r="O890" i="1"/>
  <c r="G1098" i="1"/>
  <c r="L1074" i="1"/>
  <c r="O1016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108" i="1" l="1"/>
  <c r="C991" i="1"/>
  <c r="C1029" i="1"/>
  <c r="C1077" i="1"/>
  <c r="C898" i="1"/>
  <c r="C1073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<sst xmlns="http://schemas.openxmlformats.org/spreadsheetml/2006/main" count="80" uniqueCount="39">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</sst>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39"/>
  <sheetViews>
    <sheetView tabSelected="1" topLeftCell="A7" zoomScaleNormal="100" zoomScaleSheetLayoutView="100" workbookViewId="0">
      <pane xSplit="1" ySplit="2" topLeftCell="F1325" activePane="bottomRight" state="frozen"/>
      <selection pane="topRight" activeCell="B7" sqref="B7"/>
      <selection pane="bottomLeft" activeCell="A9" sqref="A9"/>
      <selection pane="bottomRight" activeCell="H1338" sqref="H1326:H133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39" si="639">+K1337+P1337+R1337+U1337+V1337+Z1337</f>
        <v>19829420.470359985</v>
      </c>
      <c r="C1337" s="70">
        <f t="shared" ref="C1337:C1339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39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39" si="642">(I1337/I1284)-1</f>
        <v>4.7274211724493531E-2</v>
      </c>
      <c r="K1337" s="74">
        <f>'[10]Marketshare 2018'!$LN$67</f>
        <v>9353401.2003599983</v>
      </c>
      <c r="L1337" s="76">
        <f t="shared" ref="L1337:L1339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39" si="644">(N1337/N1284)-1</f>
        <v>2.6344156770243821E-2</v>
      </c>
      <c r="P1337" s="74">
        <f>'[10]Marketshare 2018'!$LN$77</f>
        <v>4008505.9499999997</v>
      </c>
      <c r="Q1337" s="76">
        <f t="shared" ref="Q1337:Q1339" si="645">(P1337/0.09)/N1337</f>
        <v>0.19769982354854562</v>
      </c>
      <c r="R1337" s="71">
        <f>[9]Data!$W$1332</f>
        <v>948720.49</v>
      </c>
      <c r="S1337" s="78">
        <f t="shared" ref="S1337:S1339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39" si="647">(X1337/X1284)-1</f>
        <v>-6.9180306813830028E-2</v>
      </c>
      <c r="Z1337" s="74">
        <f>'[11]From Apr 2023'!$LN$18</f>
        <v>2055262.49</v>
      </c>
      <c r="AA1337" s="76">
        <f t="shared" ref="AA1337:AA1339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2024-07-12T10:48:56Z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