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n 2024/"/>
    </mc:Choice>
  </mc:AlternateContent>
  <xr:revisionPtr revIDLastSave="120" documentId="13_ncr:1_{1FAF03AF-DF68-4C10-ACFD-98AF1A4E8471}" xr6:coauthVersionLast="47" xr6:coauthVersionMax="47" xr10:uidLastSave="{7388A1DB-C3EE-484A-B4E0-B5E75251694B}"/>
  <bookViews>
    <workbookView xWindow="0" yWindow="0" windowWidth="19200" windowHeight="1008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8" i="1" l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2" i="1"/>
  <c r="AA1335" i="1"/>
  <c r="AA1336" i="1"/>
  <c r="L1335" i="1" l="1"/>
  <c r="Q1333" i="1"/>
  <c r="AA1334" i="1"/>
  <c r="AA1337" i="1"/>
  <c r="L1336" i="1"/>
  <c r="B1338" i="1"/>
  <c r="B1334" i="1"/>
  <c r="AA1338" i="1"/>
  <c r="Q1336" i="1"/>
  <c r="L1334" i="1"/>
  <c r="B1337" i="1"/>
  <c r="Q1335" i="1"/>
  <c r="Q1334" i="1"/>
  <c r="B1336" i="1"/>
  <c r="B1333" i="1"/>
  <c r="AA1333" i="1"/>
  <c r="Q1338" i="1"/>
  <c r="AA1332" i="1"/>
  <c r="B1332" i="1"/>
  <c r="L1338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C1337" i="1" s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C1336" i="1" s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O1098" i="1" s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Q1031" i="1" s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P974" i="1"/>
  <c r="N974" i="1"/>
  <c r="O974" i="1" s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25" i="1" s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1" i="1"/>
  <c r="L934" i="1"/>
  <c r="L966" i="1"/>
  <c r="Q1017" i="1"/>
  <c r="Q1018" i="1"/>
  <c r="Q1019" i="1"/>
  <c r="L1020" i="1"/>
  <c r="Q1027" i="1"/>
  <c r="AA1028" i="1"/>
  <c r="L1035" i="1"/>
  <c r="Q1039" i="1"/>
  <c r="Y1048" i="1"/>
  <c r="Q1048" i="1"/>
  <c r="L1053" i="1"/>
  <c r="S929" i="1"/>
  <c r="L1060" i="1"/>
  <c r="J1017" i="1"/>
  <c r="L993" i="1"/>
  <c r="S1015" i="1"/>
  <c r="S1013" i="1"/>
  <c r="G897" i="1"/>
  <c r="Q990" i="1"/>
  <c r="J1041" i="1"/>
  <c r="Q1061" i="1"/>
  <c r="AA1063" i="1"/>
  <c r="O1062" i="1"/>
  <c r="L1043" i="1"/>
  <c r="Q1069" i="1"/>
  <c r="AA1071" i="1"/>
  <c r="Q1072" i="1"/>
  <c r="L1074" i="1"/>
  <c r="Q1082" i="1"/>
  <c r="L1084" i="1"/>
  <c r="L1085" i="1"/>
  <c r="L1087" i="1"/>
  <c r="L1091" i="1"/>
  <c r="Q1093" i="1"/>
  <c r="AA1100" i="1"/>
  <c r="L1100" i="1"/>
  <c r="Q1104" i="1"/>
  <c r="L1104" i="1"/>
  <c r="G850" i="1"/>
  <c r="S1091" i="1"/>
  <c r="L1108" i="1"/>
  <c r="S1088" i="1"/>
  <c r="AA1049" i="1"/>
  <c r="O1108" i="1"/>
  <c r="Y1090" i="1"/>
  <c r="J1073" i="1"/>
  <c r="Q1076" i="1"/>
  <c r="L1109" i="1"/>
  <c r="AA1057" i="1"/>
  <c r="Q1056" i="1"/>
  <c r="O1087" i="1"/>
  <c r="L1063" i="1"/>
  <c r="L1071" i="1"/>
  <c r="J1093" i="1"/>
  <c r="O1109" i="1"/>
  <c r="Q1098" i="1"/>
  <c r="S1112" i="1"/>
  <c r="AA1060" i="1"/>
  <c r="AA1068" i="1"/>
  <c r="AA1111" i="1"/>
  <c r="Q1114" i="1"/>
  <c r="L1114" i="1"/>
  <c r="Q1034" i="1" l="1"/>
  <c r="B1062" i="1"/>
  <c r="C1115" i="1" s="1"/>
  <c r="B1091" i="1"/>
  <c r="C1144" i="1" s="1"/>
  <c r="G1010" i="1"/>
  <c r="S1023" i="1"/>
  <c r="S1027" i="1"/>
  <c r="S1031" i="1"/>
  <c r="G957" i="1"/>
  <c r="Y1093" i="1"/>
  <c r="J1054" i="1"/>
  <c r="G1076" i="1"/>
  <c r="G1080" i="1"/>
  <c r="G1088" i="1"/>
  <c r="G1096" i="1"/>
  <c r="G1106" i="1"/>
  <c r="Q1046" i="1"/>
  <c r="G1018" i="1"/>
  <c r="S1052" i="1"/>
  <c r="G1097" i="1"/>
  <c r="O945" i="1"/>
  <c r="AA969" i="1"/>
  <c r="L1003" i="1"/>
  <c r="Y954" i="1"/>
  <c r="Y973" i="1"/>
  <c r="S990" i="1"/>
  <c r="J1003" i="1"/>
  <c r="Y1021" i="1"/>
  <c r="L999" i="1"/>
  <c r="AA1021" i="1"/>
  <c r="S1095" i="1"/>
  <c r="S947" i="1"/>
  <c r="S939" i="1"/>
  <c r="S931" i="1"/>
  <c r="S870" i="1"/>
  <c r="S915" i="1"/>
  <c r="G954" i="1"/>
  <c r="O963" i="1"/>
  <c r="O993" i="1"/>
  <c r="J935" i="1"/>
  <c r="O970" i="1"/>
  <c r="Y992" i="1"/>
  <c r="S1014" i="1"/>
  <c r="Q1054" i="1"/>
  <c r="G986" i="1"/>
  <c r="L943" i="1"/>
  <c r="AA954" i="1"/>
  <c r="AA981" i="1"/>
  <c r="L1007" i="1"/>
  <c r="O944" i="1"/>
  <c r="O950" i="1"/>
  <c r="O952" i="1"/>
  <c r="S967" i="1"/>
  <c r="J1011" i="1"/>
  <c r="J985" i="1"/>
  <c r="O998" i="1"/>
  <c r="S1007" i="1"/>
  <c r="Q970" i="1"/>
  <c r="O953" i="1"/>
  <c r="O909" i="1"/>
  <c r="G959" i="1"/>
  <c r="S994" i="1"/>
  <c r="O937" i="1"/>
  <c r="Q966" i="1"/>
  <c r="Q974" i="1"/>
  <c r="J927" i="1"/>
  <c r="O948" i="1"/>
  <c r="S979" i="1"/>
  <c r="Y988" i="1"/>
  <c r="G1025" i="1"/>
  <c r="J965" i="1"/>
  <c r="G984" i="1"/>
  <c r="G992" i="1"/>
  <c r="J997" i="1"/>
  <c r="O1010" i="1"/>
  <c r="O1018" i="1"/>
  <c r="J1049" i="1"/>
  <c r="O1064" i="1"/>
  <c r="Y1092" i="1"/>
  <c r="S1094" i="1"/>
  <c r="Q1024" i="1"/>
  <c r="Q1029" i="1"/>
  <c r="Q1037" i="1"/>
  <c r="Y1066" i="1"/>
  <c r="J934" i="1"/>
  <c r="J942" i="1"/>
  <c r="L1082" i="1"/>
  <c r="Y898" i="1"/>
  <c r="Y886" i="1"/>
  <c r="Y927" i="1"/>
  <c r="L931" i="1"/>
  <c r="Y1028" i="1"/>
  <c r="S1030" i="1"/>
  <c r="Y1032" i="1"/>
  <c r="O1033" i="1"/>
  <c r="J1014" i="1"/>
  <c r="O1081" i="1"/>
  <c r="AA1079" i="1"/>
  <c r="S952" i="1"/>
  <c r="S928" i="1"/>
  <c r="G951" i="1"/>
  <c r="AA885" i="1"/>
  <c r="AA877" i="1"/>
  <c r="Q915" i="1"/>
  <c r="G969" i="1"/>
  <c r="J974" i="1"/>
  <c r="L963" i="1"/>
  <c r="L978" i="1"/>
  <c r="O1047" i="1"/>
  <c r="S1075" i="1"/>
  <c r="G1089" i="1"/>
  <c r="J949" i="1"/>
  <c r="O1054" i="1"/>
  <c r="L1061" i="1"/>
  <c r="Q1088" i="1"/>
  <c r="Y961" i="1"/>
  <c r="O1016" i="1"/>
  <c r="AA1108" i="1"/>
  <c r="O886" i="1"/>
  <c r="L865" i="1"/>
  <c r="J891" i="1"/>
  <c r="G909" i="1"/>
  <c r="G946" i="1"/>
  <c r="G885" i="1"/>
  <c r="G877" i="1"/>
  <c r="Y923" i="1"/>
  <c r="O975" i="1"/>
  <c r="Y1084" i="1"/>
  <c r="J1084" i="1"/>
  <c r="Y930" i="1"/>
  <c r="J952" i="1"/>
  <c r="S980" i="1"/>
  <c r="O994" i="1"/>
  <c r="Y1100" i="1"/>
  <c r="AA917" i="1"/>
  <c r="Y879" i="1"/>
  <c r="J939" i="1"/>
  <c r="J1026" i="1"/>
  <c r="G1044" i="1"/>
  <c r="S1062" i="1"/>
  <c r="G1104" i="1"/>
  <c r="O890" i="1"/>
  <c r="G1098" i="1"/>
  <c r="S968" i="1"/>
  <c r="Y978" i="1"/>
  <c r="G1086" i="1"/>
  <c r="J110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77" i="1"/>
  <c r="C898" i="1"/>
  <c r="C1059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<sst xmlns="http://schemas.openxmlformats.org/spreadsheetml/2006/main" count="80" uniqueCount="39">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</sst>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8"/>
  <sheetViews>
    <sheetView tabSelected="1" topLeftCell="A7" zoomScaleNormal="100" zoomScaleSheetLayoutView="100" workbookViewId="0">
      <pane xSplit="1" ySplit="2" topLeftCell="E1333" activePane="bottomRight" state="frozen"/>
      <selection pane="topRight" activeCell="B7" sqref="B7"/>
      <selection pane="bottomLeft" activeCell="A9" sqref="A9"/>
      <selection pane="bottomRight" activeCell="A1339" sqref="A1339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8019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382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2737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8019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382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2737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8019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382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2737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8019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382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2737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8019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382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2737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38" si="639">+K1337+P1337+R1337+U1337+V1337+Z1337</f>
        <v>19829420.470359985</v>
      </c>
      <c r="C1337" s="70">
        <f t="shared" ref="C1337:C1338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38" si="641">(E1337/E1284)-1</f>
        <v>0.23325152471405275</v>
      </c>
      <c r="H1337" s="73">
        <v>8019</v>
      </c>
      <c r="I1337" s="74">
        <f>'[10]Marketshare 2018'!$LN$13</f>
        <v>2245711270.96</v>
      </c>
      <c r="J1337" s="75">
        <f t="shared" ref="J1337:J1338" si="642">(I1337/I1284)-1</f>
        <v>4.7274211724493531E-2</v>
      </c>
      <c r="K1337" s="74">
        <f>'[10]Marketshare 2018'!$LN$67</f>
        <v>9353401.2003599983</v>
      </c>
      <c r="L1337" s="76">
        <f t="shared" ref="L1337:L1338" si="643">(K1337/0.09)/I1337</f>
        <v>4.6277845842387942E-2</v>
      </c>
      <c r="M1337" s="74">
        <v>382</v>
      </c>
      <c r="N1337" s="74">
        <f>'[10]Marketshare 2018'!$LN$24</f>
        <v>225285760</v>
      </c>
      <c r="O1337" s="77">
        <f t="shared" ref="O1337:O1338" si="644">(N1337/N1284)-1</f>
        <v>2.6344156770243821E-2</v>
      </c>
      <c r="P1337" s="74">
        <f>'[10]Marketshare 2018'!$LN$77</f>
        <v>4008505.9499999997</v>
      </c>
      <c r="Q1337" s="76">
        <f t="shared" ref="Q1337:Q1338" si="645">(P1337/0.09)/N1337</f>
        <v>0.19769982354854562</v>
      </c>
      <c r="R1337" s="71">
        <f>[9]Data!$W$1332</f>
        <v>948720.49</v>
      </c>
      <c r="S1337" s="78">
        <f t="shared" ref="S1337:S1338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2737</v>
      </c>
      <c r="X1337" s="74">
        <f>'[11]From Apr 2023'!$LN$10</f>
        <v>183757614.32999998</v>
      </c>
      <c r="Y1337" s="78">
        <f t="shared" ref="Y1337:Y1338" si="647">(X1337/X1284)-1</f>
        <v>-6.9180306813830028E-2</v>
      </c>
      <c r="Z1337" s="74">
        <f>'[11]From Apr 2023'!$LN$18</f>
        <v>2055262.49</v>
      </c>
      <c r="AA1337" s="76">
        <f t="shared" ref="AA1337:AA1338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8019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382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2737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2024-07-03T10:40:47Z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