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n 2024/"/>
    </mc:Choice>
  </mc:AlternateContent>
  <xr:revisionPtr revIDLastSave="123" documentId="13_ncr:1_{1FAF03AF-DF68-4C10-ACFD-98AF1A4E8471}" xr6:coauthVersionLast="47" xr6:coauthVersionMax="47" xr10:uidLastSave="{982CF09E-5F87-40E5-9E9D-109476B1E3FA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5" i="1" l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2" i="1" l="1"/>
  <c r="AA1335" i="1"/>
  <c r="L1335" i="1" l="1"/>
  <c r="Q1333" i="1"/>
  <c r="AA1334" i="1"/>
  <c r="B1334" i="1"/>
  <c r="L1334" i="1"/>
  <c r="Q1335" i="1"/>
  <c r="Q1334" i="1"/>
  <c r="B1333" i="1"/>
  <c r="AA1333" i="1"/>
  <c r="AA1332" i="1"/>
  <c r="B1332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J1093" i="1" s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S929" i="1" s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81" i="1"/>
  <c r="AA845" i="1"/>
  <c r="L934" i="1"/>
  <c r="L963" i="1"/>
  <c r="L99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Q972" i="1"/>
  <c r="L1060" i="1"/>
  <c r="J1017" i="1"/>
  <c r="G826" i="1"/>
  <c r="S1015" i="1"/>
  <c r="S1052" i="1"/>
  <c r="S1013" i="1"/>
  <c r="Q990" i="1"/>
  <c r="J1041" i="1"/>
  <c r="Q1061" i="1"/>
  <c r="L1061" i="1"/>
  <c r="AA1063" i="1"/>
  <c r="O1062" i="1"/>
  <c r="J964" i="1"/>
  <c r="L1043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L1108" i="1"/>
  <c r="Q915" i="1"/>
  <c r="AA877" i="1"/>
  <c r="S1088" i="1"/>
  <c r="Y930" i="1"/>
  <c r="Q1046" i="1"/>
  <c r="AA1049" i="1"/>
  <c r="O1108" i="1"/>
  <c r="Y1090" i="1"/>
  <c r="J1073" i="1"/>
  <c r="S1007" i="1"/>
  <c r="Q1076" i="1"/>
  <c r="L1109" i="1"/>
  <c r="AA1057" i="1"/>
  <c r="Q1031" i="1"/>
  <c r="Q1056" i="1"/>
  <c r="O1087" i="1"/>
  <c r="L1063" i="1"/>
  <c r="L1071" i="1"/>
  <c r="O1109" i="1"/>
  <c r="O1098" i="1"/>
  <c r="Q1098" i="1"/>
  <c r="S1112" i="1"/>
  <c r="AA1060" i="1"/>
  <c r="AA1108" i="1"/>
  <c r="AA1068" i="1"/>
  <c r="AA1111" i="1"/>
  <c r="S1113" i="1"/>
  <c r="Q1114" i="1"/>
  <c r="L1114" i="1"/>
  <c r="O937" i="1" l="1"/>
  <c r="O945" i="1"/>
  <c r="AA917" i="1"/>
  <c r="L922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Y954" i="1"/>
  <c r="Y973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J1047" i="1"/>
  <c r="Y1051" i="1"/>
  <c r="S1057" i="1"/>
  <c r="Y925" i="1"/>
  <c r="J1003" i="1"/>
  <c r="Y1021" i="1"/>
  <c r="J935" i="1"/>
  <c r="O970" i="1"/>
  <c r="Y992" i="1"/>
  <c r="S1014" i="1"/>
  <c r="O953" i="1"/>
  <c r="O909" i="1"/>
  <c r="O944" i="1"/>
  <c r="O950" i="1"/>
  <c r="O952" i="1"/>
  <c r="S967" i="1"/>
  <c r="J1011" i="1"/>
  <c r="G959" i="1"/>
  <c r="S994" i="1"/>
  <c r="Q1047" i="1"/>
  <c r="S990" i="1"/>
  <c r="J927" i="1"/>
  <c r="O948" i="1"/>
  <c r="S979" i="1"/>
  <c r="Y988" i="1"/>
  <c r="G1025" i="1"/>
  <c r="L865" i="1"/>
  <c r="Q1034" i="1"/>
  <c r="B1062" i="1"/>
  <c r="C1115" i="1" s="1"/>
  <c r="L978" i="1"/>
  <c r="J985" i="1"/>
  <c r="L993" i="1"/>
  <c r="G1098" i="1"/>
  <c r="L931" i="1"/>
  <c r="Y1028" i="1"/>
  <c r="S1030" i="1"/>
  <c r="Y1032" i="1"/>
  <c r="J1014" i="1"/>
  <c r="L966" i="1"/>
  <c r="S952" i="1"/>
  <c r="S928" i="1"/>
  <c r="G969" i="1"/>
  <c r="J974" i="1"/>
  <c r="G1089" i="1"/>
  <c r="J952" i="1"/>
  <c r="S1095" i="1"/>
  <c r="J949" i="1"/>
  <c r="O1054" i="1"/>
  <c r="O1081" i="1"/>
  <c r="O1016" i="1"/>
  <c r="Y932" i="1"/>
  <c r="O996" i="1"/>
  <c r="B1091" i="1"/>
  <c r="C1144" i="1" s="1"/>
  <c r="G897" i="1"/>
  <c r="O890" i="1"/>
  <c r="L936" i="1"/>
  <c r="Q1024" i="1"/>
  <c r="Q1029" i="1"/>
  <c r="Q1037" i="1"/>
  <c r="Y87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2" i="1" l="1"/>
  <c r="C1060" i="1"/>
  <c r="C1077" i="1"/>
  <c r="C898" i="1"/>
  <c r="C1059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<sst xmlns="http://schemas.openxmlformats.org/spreadsheetml/2006/main" count="80" uniqueCount="39">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</sst>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5"/>
  <sheetViews>
    <sheetView tabSelected="1" topLeftCell="A7" zoomScaleNormal="100" zoomScaleSheetLayoutView="100" workbookViewId="0">
      <pane xSplit="1" ySplit="2" topLeftCell="P1330" activePane="bottomRight" state="frozen"/>
      <selection pane="topRight" activeCell="B7" sqref="B7"/>
      <selection pane="bottomLeft" activeCell="A9" sqref="A9"/>
      <selection pane="bottomRight" activeCell="AB1335" sqref="AB133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5" si="629">+K1332+P1332+R1332+U1332+V1332+Z1332</f>
        <v>24752127.773419976</v>
      </c>
      <c r="C1332" s="70">
        <f t="shared" ref="C1332:C1335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5" si="631">(E1332/E1279)-1</f>
        <v>7.7426347925297234E-2</v>
      </c>
      <c r="H1332" s="73">
        <v>8019</v>
      </c>
      <c r="I1332" s="74">
        <f>'[10]Marketshare 2018'!$LI$13</f>
        <v>2203095053.0900002</v>
      </c>
      <c r="J1332" s="75">
        <f t="shared" ref="J1332:J1335" si="632">(I1332/I1279)-1</f>
        <v>-4.9071604660922086E-2</v>
      </c>
      <c r="K1332" s="74">
        <f>'[10]Marketshare 2018'!$LI$67</f>
        <v>8968596.4834199995</v>
      </c>
      <c r="L1332" s="76">
        <f t="shared" ref="L1332:L1335" si="633">(K1332/0.09)/I1332</f>
        <v>4.5232307111866175E-2</v>
      </c>
      <c r="M1332" s="74">
        <v>382</v>
      </c>
      <c r="N1332" s="74">
        <f>'[10]Marketshare 2018'!$LI$24</f>
        <v>232341540</v>
      </c>
      <c r="O1332" s="77">
        <f t="shared" ref="O1332:O1335" si="634">(N1332/N1279)-1</f>
        <v>0.16258405586130831</v>
      </c>
      <c r="P1332" s="74">
        <f>'[10]Marketshare 2018'!$LI$77</f>
        <v>3785972.4</v>
      </c>
      <c r="Q1332" s="76">
        <f t="shared" ref="Q1332:Q1335" si="635">(P1332/0.09)/N1332</f>
        <v>0.18105397769163448</v>
      </c>
      <c r="R1332" s="71">
        <f>[9]Data!$W$1327</f>
        <v>1199634.99</v>
      </c>
      <c r="S1332" s="78">
        <f t="shared" ref="S1332:S1335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2737</v>
      </c>
      <c r="X1332" s="74">
        <f>'[11]From Apr 2023'!$LI$10</f>
        <v>185659144.39999998</v>
      </c>
      <c r="Y1332" s="78">
        <f t="shared" ref="Y1332:Y1335" si="637">(X1332/X1279)-1</f>
        <v>-0.11769910348636825</v>
      </c>
      <c r="Z1332" s="74">
        <f>'[11]From Apr 2023'!$LI$18</f>
        <v>2243623.06</v>
      </c>
      <c r="AA1332" s="76">
        <f t="shared" ref="AA1332:AA1335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8019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382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2737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8019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382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2737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8019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382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2737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2024-06-21T13:35:21Z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