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4/Mar 2024/"/>
    </mc:Choice>
  </mc:AlternateContent>
  <xr:revisionPtr revIDLastSave="36" documentId="13_ncr:1_{E4DE300D-DE19-4460-A286-1BD544B743A7}" xr6:coauthVersionLast="47" xr6:coauthVersionMax="47" xr10:uidLastSave="{699C8796-D291-4B68-9069-3AA8A92AE308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325" i="1" l="1"/>
  <c r="X1325" i="1"/>
  <c r="V1325" i="1"/>
  <c r="U1325" i="1"/>
  <c r="R1325" i="1"/>
  <c r="P1325" i="1"/>
  <c r="N1325" i="1"/>
  <c r="K1325" i="1"/>
  <c r="I1325" i="1"/>
  <c r="E1325" i="1"/>
  <c r="D1325" i="1"/>
  <c r="V1314" i="1"/>
  <c r="V1313" i="1"/>
  <c r="V1312" i="1"/>
  <c r="V1311" i="1"/>
  <c r="V1310" i="1"/>
  <c r="V1309" i="1"/>
  <c r="V1308" i="1"/>
  <c r="V1307" i="1"/>
  <c r="V1306" i="1"/>
  <c r="V1305" i="1"/>
  <c r="V1304" i="1"/>
  <c r="V1303" i="1"/>
  <c r="V1302" i="1"/>
  <c r="V1301" i="1"/>
  <c r="V1300" i="1"/>
  <c r="V1299" i="1"/>
  <c r="V1298" i="1"/>
  <c r="V1297" i="1"/>
  <c r="V1296" i="1"/>
  <c r="V1295" i="1"/>
  <c r="V1294" i="1"/>
  <c r="V1293" i="1"/>
  <c r="V1292" i="1"/>
  <c r="V1291" i="1"/>
  <c r="V1290" i="1"/>
  <c r="V1289" i="1"/>
  <c r="V1288" i="1"/>
  <c r="V1287" i="1"/>
  <c r="V1286" i="1"/>
  <c r="V1285" i="1"/>
  <c r="V1284" i="1"/>
  <c r="V1283" i="1"/>
  <c r="V1282" i="1"/>
  <c r="V1281" i="1"/>
  <c r="V1280" i="1"/>
  <c r="V1279" i="1"/>
  <c r="V1278" i="1"/>
  <c r="V1277" i="1"/>
  <c r="V1276" i="1"/>
  <c r="V1275" i="1"/>
  <c r="V1274" i="1"/>
  <c r="V1273" i="1"/>
  <c r="V1272" i="1"/>
  <c r="V1271" i="1"/>
  <c r="V1270" i="1"/>
  <c r="V1269" i="1"/>
  <c r="V1268" i="1"/>
  <c r="V1267" i="1"/>
  <c r="V1266" i="1"/>
  <c r="V1265" i="1"/>
  <c r="V1264" i="1"/>
  <c r="V1263" i="1"/>
  <c r="V1262" i="1"/>
  <c r="V1261" i="1"/>
  <c r="V1260" i="1"/>
  <c r="V1259" i="1"/>
  <c r="V1258" i="1"/>
  <c r="V1257" i="1"/>
  <c r="V1256" i="1"/>
  <c r="V1255" i="1"/>
  <c r="V1254" i="1"/>
  <c r="V1253" i="1"/>
  <c r="V1252" i="1"/>
  <c r="V1251" i="1"/>
  <c r="V1250" i="1"/>
  <c r="V1249" i="1"/>
  <c r="V1248" i="1"/>
  <c r="V1247" i="1"/>
  <c r="V1246" i="1"/>
  <c r="V1245" i="1"/>
  <c r="V1244" i="1"/>
  <c r="V1243" i="1"/>
  <c r="V1242" i="1"/>
  <c r="V1241" i="1"/>
  <c r="V1240" i="1"/>
  <c r="V1239" i="1"/>
  <c r="V1238" i="1"/>
  <c r="V1237" i="1"/>
  <c r="V1236" i="1"/>
  <c r="V1235" i="1"/>
  <c r="V1234" i="1"/>
  <c r="V1233" i="1"/>
  <c r="V1232" i="1"/>
  <c r="V1231" i="1"/>
  <c r="V1230" i="1"/>
  <c r="V1229" i="1"/>
  <c r="V1228" i="1"/>
  <c r="V1227" i="1"/>
  <c r="V1226" i="1"/>
  <c r="V1225" i="1"/>
  <c r="V1224" i="1"/>
  <c r="V1223" i="1"/>
  <c r="V1222" i="1"/>
  <c r="V1221" i="1"/>
  <c r="V1220" i="1"/>
  <c r="V1219" i="1"/>
  <c r="V1218" i="1"/>
  <c r="V1217" i="1"/>
  <c r="V1216" i="1"/>
  <c r="V1215" i="1"/>
  <c r="V1214" i="1"/>
  <c r="V1213" i="1"/>
  <c r="V1212" i="1"/>
  <c r="V1211" i="1"/>
  <c r="V1210" i="1"/>
  <c r="V1209" i="1"/>
  <c r="V1208" i="1"/>
  <c r="V1207" i="1"/>
  <c r="V1206" i="1"/>
  <c r="V1205" i="1"/>
  <c r="V1204" i="1"/>
  <c r="V1203" i="1"/>
  <c r="V1202" i="1"/>
  <c r="V1201" i="1"/>
  <c r="V1200" i="1"/>
  <c r="V1199" i="1"/>
  <c r="V1198" i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5" i="1"/>
  <c r="V1184" i="1"/>
  <c r="V1183" i="1"/>
  <c r="V1182" i="1"/>
  <c r="V1181" i="1"/>
  <c r="V1180" i="1"/>
  <c r="V1179" i="1"/>
  <c r="V1178" i="1"/>
  <c r="V1177" i="1"/>
  <c r="V1176" i="1"/>
  <c r="V1175" i="1"/>
  <c r="V1174" i="1"/>
  <c r="V1173" i="1"/>
  <c r="V1172" i="1"/>
  <c r="V1171" i="1"/>
  <c r="V1170" i="1"/>
  <c r="V1169" i="1"/>
  <c r="V1168" i="1"/>
  <c r="V1167" i="1"/>
  <c r="V1166" i="1"/>
  <c r="V1165" i="1"/>
  <c r="V1164" i="1"/>
  <c r="V1163" i="1"/>
  <c r="V1162" i="1"/>
  <c r="V1161" i="1"/>
  <c r="V1160" i="1"/>
  <c r="V1159" i="1"/>
  <c r="V1158" i="1"/>
  <c r="V1157" i="1"/>
  <c r="V1156" i="1"/>
  <c r="V1155" i="1"/>
  <c r="V1154" i="1"/>
  <c r="V1153" i="1"/>
  <c r="V1152" i="1"/>
  <c r="V1151" i="1"/>
  <c r="V1150" i="1"/>
  <c r="V1149" i="1"/>
  <c r="V1148" i="1"/>
  <c r="V1147" i="1"/>
  <c r="V1146" i="1"/>
  <c r="V1145" i="1"/>
  <c r="V1144" i="1"/>
  <c r="V1143" i="1"/>
  <c r="V1142" i="1"/>
  <c r="V1141" i="1"/>
  <c r="V1140" i="1"/>
  <c r="V1139" i="1"/>
  <c r="V1138" i="1"/>
  <c r="V1137" i="1"/>
  <c r="V1136" i="1"/>
  <c r="V1135" i="1"/>
  <c r="V1134" i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314" i="1"/>
  <c r="U1313" i="1"/>
  <c r="U1312" i="1"/>
  <c r="U1311" i="1"/>
  <c r="U1310" i="1"/>
  <c r="U1309" i="1"/>
  <c r="U1308" i="1"/>
  <c r="U1307" i="1"/>
  <c r="U1306" i="1"/>
  <c r="U1305" i="1"/>
  <c r="U1304" i="1"/>
  <c r="U1303" i="1"/>
  <c r="U1302" i="1"/>
  <c r="U1301" i="1"/>
  <c r="U1300" i="1"/>
  <c r="U1299" i="1"/>
  <c r="U1298" i="1"/>
  <c r="U1297" i="1"/>
  <c r="U1296" i="1"/>
  <c r="U1295" i="1"/>
  <c r="U1294" i="1"/>
  <c r="U1293" i="1"/>
  <c r="U1292" i="1"/>
  <c r="U1291" i="1"/>
  <c r="U1290" i="1"/>
  <c r="U1289" i="1"/>
  <c r="U1288" i="1"/>
  <c r="U1287" i="1"/>
  <c r="U1286" i="1"/>
  <c r="U1285" i="1"/>
  <c r="U1284" i="1"/>
  <c r="U1283" i="1"/>
  <c r="U1282" i="1"/>
  <c r="U1281" i="1"/>
  <c r="U1280" i="1"/>
  <c r="U1279" i="1"/>
  <c r="U1278" i="1"/>
  <c r="U1277" i="1"/>
  <c r="U1276" i="1"/>
  <c r="U1275" i="1"/>
  <c r="U1274" i="1"/>
  <c r="U1273" i="1"/>
  <c r="U1272" i="1"/>
  <c r="U1271" i="1"/>
  <c r="U1270" i="1"/>
  <c r="U1269" i="1"/>
  <c r="U1268" i="1"/>
  <c r="U1267" i="1"/>
  <c r="U1266" i="1"/>
  <c r="U1265" i="1"/>
  <c r="U1264" i="1"/>
  <c r="U1263" i="1"/>
  <c r="U1262" i="1"/>
  <c r="U1261" i="1"/>
  <c r="U1260" i="1"/>
  <c r="U1259" i="1"/>
  <c r="U1258" i="1"/>
  <c r="U1257" i="1"/>
  <c r="U1256" i="1"/>
  <c r="U1255" i="1"/>
  <c r="U1254" i="1"/>
  <c r="U1253" i="1"/>
  <c r="U1252" i="1"/>
  <c r="U1251" i="1"/>
  <c r="U1250" i="1"/>
  <c r="U1249" i="1"/>
  <c r="U1248" i="1"/>
  <c r="U1247" i="1"/>
  <c r="U1246" i="1"/>
  <c r="U1245" i="1"/>
  <c r="U1244" i="1"/>
  <c r="U1243" i="1"/>
  <c r="U1242" i="1"/>
  <c r="U1241" i="1"/>
  <c r="U1240" i="1"/>
  <c r="U1239" i="1"/>
  <c r="U1238" i="1"/>
  <c r="U1237" i="1"/>
  <c r="U1236" i="1"/>
  <c r="U1235" i="1"/>
  <c r="U1234" i="1"/>
  <c r="U1233" i="1"/>
  <c r="U1232" i="1"/>
  <c r="U1231" i="1"/>
  <c r="U1230" i="1"/>
  <c r="U1229" i="1"/>
  <c r="U1228" i="1"/>
  <c r="U1227" i="1"/>
  <c r="U1226" i="1"/>
  <c r="U1225" i="1"/>
  <c r="U1224" i="1"/>
  <c r="U1223" i="1"/>
  <c r="U1222" i="1"/>
  <c r="U1221" i="1"/>
  <c r="U1220" i="1"/>
  <c r="U1219" i="1"/>
  <c r="U1218" i="1"/>
  <c r="U1217" i="1"/>
  <c r="U1216" i="1"/>
  <c r="U1215" i="1"/>
  <c r="U1214" i="1"/>
  <c r="U1213" i="1"/>
  <c r="U1212" i="1"/>
  <c r="U1211" i="1"/>
  <c r="U1210" i="1"/>
  <c r="U1209" i="1"/>
  <c r="U1208" i="1"/>
  <c r="U1207" i="1"/>
  <c r="U1206" i="1"/>
  <c r="U1205" i="1"/>
  <c r="U1204" i="1"/>
  <c r="U1203" i="1"/>
  <c r="U1202" i="1"/>
  <c r="U1201" i="1"/>
  <c r="U1200" i="1"/>
  <c r="U1199" i="1"/>
  <c r="U1198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5" i="1"/>
  <c r="U1184" i="1"/>
  <c r="U1183" i="1"/>
  <c r="U1182" i="1"/>
  <c r="U1181" i="1"/>
  <c r="U1180" i="1"/>
  <c r="U1179" i="1"/>
  <c r="U1178" i="1"/>
  <c r="U1177" i="1"/>
  <c r="U1176" i="1"/>
  <c r="U1175" i="1"/>
  <c r="U1174" i="1"/>
  <c r="U1173" i="1"/>
  <c r="U1172" i="1"/>
  <c r="U1171" i="1"/>
  <c r="U1170" i="1"/>
  <c r="U1169" i="1"/>
  <c r="U1168" i="1"/>
  <c r="U1167" i="1"/>
  <c r="U1166" i="1"/>
  <c r="U1165" i="1"/>
  <c r="U1164" i="1"/>
  <c r="U1163" i="1"/>
  <c r="U1162" i="1"/>
  <c r="U1161" i="1"/>
  <c r="U1160" i="1"/>
  <c r="U1159" i="1"/>
  <c r="U1158" i="1"/>
  <c r="U1157" i="1"/>
  <c r="U1156" i="1"/>
  <c r="U1155" i="1"/>
  <c r="U1154" i="1"/>
  <c r="U1153" i="1"/>
  <c r="U1152" i="1"/>
  <c r="U1151" i="1"/>
  <c r="U1150" i="1"/>
  <c r="U1149" i="1"/>
  <c r="U1148" i="1"/>
  <c r="U1147" i="1"/>
  <c r="U1146" i="1"/>
  <c r="U1145" i="1"/>
  <c r="U1144" i="1"/>
  <c r="U1143" i="1"/>
  <c r="U1142" i="1"/>
  <c r="U1141" i="1"/>
  <c r="U1140" i="1"/>
  <c r="U1139" i="1"/>
  <c r="U1138" i="1"/>
  <c r="U1137" i="1"/>
  <c r="U1136" i="1"/>
  <c r="U113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314" i="1"/>
  <c r="R1313" i="1"/>
  <c r="R1312" i="1"/>
  <c r="R1311" i="1"/>
  <c r="R1310" i="1"/>
  <c r="R1309" i="1"/>
  <c r="R1308" i="1"/>
  <c r="R1307" i="1"/>
  <c r="R1306" i="1"/>
  <c r="R1305" i="1"/>
  <c r="R1304" i="1"/>
  <c r="R1303" i="1"/>
  <c r="R1302" i="1"/>
  <c r="R1301" i="1"/>
  <c r="R1300" i="1"/>
  <c r="R1299" i="1"/>
  <c r="R1298" i="1"/>
  <c r="R1297" i="1"/>
  <c r="R1296" i="1"/>
  <c r="R1295" i="1"/>
  <c r="R1294" i="1"/>
  <c r="R1293" i="1"/>
  <c r="R1292" i="1"/>
  <c r="R1291" i="1"/>
  <c r="R1290" i="1"/>
  <c r="R1289" i="1"/>
  <c r="R1288" i="1"/>
  <c r="R1287" i="1"/>
  <c r="R1286" i="1"/>
  <c r="R1285" i="1"/>
  <c r="R1284" i="1"/>
  <c r="R1283" i="1"/>
  <c r="R1282" i="1"/>
  <c r="R1281" i="1"/>
  <c r="R1280" i="1"/>
  <c r="R1279" i="1"/>
  <c r="R1278" i="1"/>
  <c r="R1277" i="1"/>
  <c r="R1276" i="1"/>
  <c r="R1275" i="1"/>
  <c r="R1274" i="1"/>
  <c r="R1273" i="1"/>
  <c r="R1272" i="1"/>
  <c r="R1271" i="1"/>
  <c r="R1270" i="1"/>
  <c r="R1269" i="1"/>
  <c r="R1268" i="1"/>
  <c r="R1267" i="1"/>
  <c r="R1266" i="1"/>
  <c r="R1265" i="1"/>
  <c r="R1264" i="1"/>
  <c r="R1263" i="1"/>
  <c r="R1262" i="1"/>
  <c r="R1261" i="1"/>
  <c r="R1260" i="1"/>
  <c r="R1259" i="1"/>
  <c r="R1258" i="1"/>
  <c r="R1257" i="1"/>
  <c r="R1256" i="1"/>
  <c r="R1255" i="1"/>
  <c r="R1254" i="1"/>
  <c r="R1253" i="1"/>
  <c r="R1252" i="1"/>
  <c r="R1251" i="1"/>
  <c r="R1250" i="1"/>
  <c r="R1249" i="1"/>
  <c r="R1248" i="1"/>
  <c r="R1247" i="1"/>
  <c r="R1246" i="1"/>
  <c r="R1245" i="1"/>
  <c r="R1244" i="1"/>
  <c r="R1243" i="1"/>
  <c r="R1242" i="1"/>
  <c r="R1241" i="1"/>
  <c r="R1240" i="1"/>
  <c r="R1239" i="1"/>
  <c r="R1238" i="1"/>
  <c r="R1237" i="1"/>
  <c r="R1236" i="1"/>
  <c r="R1235" i="1"/>
  <c r="R1234" i="1"/>
  <c r="R1233" i="1"/>
  <c r="R1232" i="1"/>
  <c r="R1231" i="1"/>
  <c r="R1230" i="1"/>
  <c r="R1229" i="1"/>
  <c r="R1228" i="1"/>
  <c r="R1227" i="1"/>
  <c r="R1226" i="1"/>
  <c r="R1225" i="1"/>
  <c r="R1224" i="1"/>
  <c r="R1223" i="1"/>
  <c r="R1222" i="1"/>
  <c r="R1221" i="1"/>
  <c r="R1220" i="1"/>
  <c r="R1219" i="1"/>
  <c r="R1218" i="1"/>
  <c r="R1217" i="1"/>
  <c r="R1216" i="1"/>
  <c r="R1215" i="1"/>
  <c r="R1214" i="1"/>
  <c r="R1213" i="1"/>
  <c r="R1212" i="1"/>
  <c r="R1211" i="1"/>
  <c r="R1210" i="1"/>
  <c r="R1209" i="1"/>
  <c r="R1208" i="1"/>
  <c r="R1207" i="1"/>
  <c r="R1206" i="1"/>
  <c r="R1205" i="1"/>
  <c r="R1204" i="1"/>
  <c r="R1203" i="1"/>
  <c r="R1202" i="1"/>
  <c r="R1201" i="1"/>
  <c r="R1200" i="1"/>
  <c r="R1199" i="1"/>
  <c r="R1198" i="1"/>
  <c r="R1197" i="1"/>
  <c r="R1196" i="1"/>
  <c r="R1195" i="1"/>
  <c r="R1194" i="1"/>
  <c r="R1193" i="1"/>
  <c r="R1192" i="1"/>
  <c r="R1191" i="1"/>
  <c r="R1190" i="1"/>
  <c r="R1189" i="1"/>
  <c r="R1188" i="1"/>
  <c r="R1187" i="1"/>
  <c r="R1186" i="1"/>
  <c r="R1185" i="1"/>
  <c r="R1184" i="1"/>
  <c r="R1183" i="1"/>
  <c r="R1182" i="1"/>
  <c r="R1181" i="1"/>
  <c r="R1180" i="1"/>
  <c r="R1179" i="1"/>
  <c r="R1178" i="1"/>
  <c r="R1177" i="1"/>
  <c r="R1176" i="1"/>
  <c r="R1175" i="1"/>
  <c r="R1174" i="1"/>
  <c r="R1173" i="1"/>
  <c r="R1172" i="1"/>
  <c r="R1171" i="1"/>
  <c r="R1170" i="1"/>
  <c r="R1169" i="1"/>
  <c r="R1168" i="1"/>
  <c r="R1167" i="1"/>
  <c r="R1166" i="1"/>
  <c r="R1165" i="1"/>
  <c r="R1164" i="1"/>
  <c r="R1163" i="1"/>
  <c r="R1162" i="1"/>
  <c r="R1161" i="1"/>
  <c r="R1160" i="1"/>
  <c r="R1159" i="1"/>
  <c r="R1158" i="1"/>
  <c r="R1157" i="1"/>
  <c r="R1156" i="1"/>
  <c r="R1155" i="1"/>
  <c r="R1154" i="1"/>
  <c r="R1153" i="1"/>
  <c r="R1152" i="1"/>
  <c r="R1151" i="1"/>
  <c r="R1150" i="1"/>
  <c r="R1149" i="1"/>
  <c r="R1148" i="1"/>
  <c r="R1147" i="1"/>
  <c r="R1146" i="1"/>
  <c r="R1145" i="1"/>
  <c r="R1144" i="1"/>
  <c r="R1143" i="1"/>
  <c r="R1142" i="1"/>
  <c r="R1141" i="1"/>
  <c r="R1140" i="1"/>
  <c r="R1139" i="1"/>
  <c r="R1138" i="1"/>
  <c r="R1137" i="1"/>
  <c r="R1136" i="1"/>
  <c r="R1135" i="1"/>
  <c r="R1134" i="1"/>
  <c r="R1133" i="1"/>
  <c r="R1132" i="1"/>
  <c r="R1131" i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R11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323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317" i="1"/>
  <c r="AA1325" i="1" l="1"/>
  <c r="L1325" i="1"/>
  <c r="G1325" i="1"/>
  <c r="B1325" i="1"/>
  <c r="S1325" i="1"/>
  <c r="Q1325" i="1"/>
  <c r="E1324" i="1"/>
  <c r="V1324" i="1"/>
  <c r="V1323" i="1"/>
  <c r="V1322" i="1"/>
  <c r="V1321" i="1"/>
  <c r="V1320" i="1"/>
  <c r="V1319" i="1"/>
  <c r="V1318" i="1"/>
  <c r="V1317" i="1"/>
  <c r="V1315" i="1"/>
  <c r="V1316" i="1"/>
  <c r="U1324" i="1"/>
  <c r="U1323" i="1"/>
  <c r="U1322" i="1"/>
  <c r="U1321" i="1"/>
  <c r="U1320" i="1"/>
  <c r="U1319" i="1"/>
  <c r="U1318" i="1"/>
  <c r="U1317" i="1"/>
  <c r="U1316" i="1"/>
  <c r="U1315" i="1"/>
  <c r="R1324" i="1" l="1"/>
  <c r="R1323" i="1"/>
  <c r="R1322" i="1"/>
  <c r="R1321" i="1"/>
  <c r="R1320" i="1"/>
  <c r="R1319" i="1"/>
  <c r="R1318" i="1"/>
  <c r="R1317" i="1"/>
  <c r="R1316" i="1"/>
  <c r="Z1324" i="1"/>
  <c r="X1324" i="1"/>
  <c r="P1324" i="1"/>
  <c r="N1324" i="1"/>
  <c r="K1324" i="1"/>
  <c r="I1324" i="1"/>
  <c r="Z1323" i="1"/>
  <c r="X1323" i="1"/>
  <c r="P1323" i="1"/>
  <c r="N1323" i="1"/>
  <c r="K1323" i="1"/>
  <c r="I1323" i="1"/>
  <c r="Z1322" i="1"/>
  <c r="X1322" i="1"/>
  <c r="P1322" i="1"/>
  <c r="N1322" i="1"/>
  <c r="K1322" i="1"/>
  <c r="I1322" i="1"/>
  <c r="Z1321" i="1"/>
  <c r="X1321" i="1"/>
  <c r="P1321" i="1"/>
  <c r="N1321" i="1"/>
  <c r="K1321" i="1"/>
  <c r="I1321" i="1"/>
  <c r="Z1320" i="1"/>
  <c r="X1320" i="1"/>
  <c r="P1320" i="1"/>
  <c r="N1320" i="1"/>
  <c r="K1320" i="1"/>
  <c r="I1320" i="1"/>
  <c r="Z1319" i="1"/>
  <c r="X1319" i="1"/>
  <c r="P1319" i="1"/>
  <c r="N1319" i="1"/>
  <c r="K1319" i="1"/>
  <c r="I1319" i="1"/>
  <c r="Z1318" i="1"/>
  <c r="X1318" i="1"/>
  <c r="P1318" i="1"/>
  <c r="N1318" i="1"/>
  <c r="K1318" i="1"/>
  <c r="I1318" i="1"/>
  <c r="Z1317" i="1"/>
  <c r="X1317" i="1"/>
  <c r="P1317" i="1"/>
  <c r="N1317" i="1"/>
  <c r="K1317" i="1"/>
  <c r="I1317" i="1"/>
  <c r="Z1316" i="1"/>
  <c r="X1316" i="1"/>
  <c r="P1316" i="1"/>
  <c r="N1316" i="1"/>
  <c r="K1316" i="1"/>
  <c r="I1316" i="1"/>
  <c r="D1324" i="1"/>
  <c r="D1323" i="1"/>
  <c r="E1322" i="1"/>
  <c r="D1322" i="1"/>
  <c r="E1321" i="1"/>
  <c r="D1321" i="1"/>
  <c r="E1320" i="1"/>
  <c r="D1320" i="1"/>
  <c r="E1319" i="1"/>
  <c r="D1319" i="1"/>
  <c r="E1318" i="1"/>
  <c r="D1318" i="1"/>
  <c r="E1317" i="1"/>
  <c r="E1316" i="1"/>
  <c r="D1316" i="1"/>
  <c r="Z1315" i="1"/>
  <c r="X1315" i="1"/>
  <c r="Q1321" i="1" l="1"/>
  <c r="L1316" i="1"/>
  <c r="Q1317" i="1"/>
  <c r="AA1318" i="1"/>
  <c r="AA1322" i="1"/>
  <c r="L1324" i="1"/>
  <c r="AA1316" i="1"/>
  <c r="L1318" i="1"/>
  <c r="AA1320" i="1"/>
  <c r="Q1323" i="1"/>
  <c r="AA1324" i="1"/>
  <c r="L1321" i="1"/>
  <c r="Q1322" i="1"/>
  <c r="AA1323" i="1"/>
  <c r="Q1319" i="1"/>
  <c r="AA1317" i="1"/>
  <c r="L1319" i="1"/>
  <c r="Q1324" i="1"/>
  <c r="L1317" i="1"/>
  <c r="Q1318" i="1"/>
  <c r="L1323" i="1"/>
  <c r="Q1320" i="1"/>
  <c r="Q1316" i="1"/>
  <c r="AA1321" i="1"/>
  <c r="L1322" i="1"/>
  <c r="AA1319" i="1"/>
  <c r="L1320" i="1"/>
  <c r="R1315" i="1" l="1"/>
  <c r="P1315" i="1"/>
  <c r="N1315" i="1"/>
  <c r="K1315" i="1"/>
  <c r="I1315" i="1"/>
  <c r="E1315" i="1"/>
  <c r="D1315" i="1"/>
  <c r="X1314" i="1" l="1"/>
  <c r="P1314" i="1"/>
  <c r="N1314" i="1"/>
  <c r="K1314" i="1"/>
  <c r="I1314" i="1"/>
  <c r="Z1314" i="1"/>
  <c r="P1313" i="1"/>
  <c r="N1313" i="1"/>
  <c r="K1313" i="1"/>
  <c r="I1313" i="1"/>
  <c r="P1312" i="1"/>
  <c r="N1312" i="1"/>
  <c r="K1312" i="1"/>
  <c r="I1312" i="1"/>
  <c r="P1311" i="1"/>
  <c r="N1311" i="1"/>
  <c r="K1311" i="1"/>
  <c r="I1311" i="1"/>
  <c r="P1310" i="1"/>
  <c r="N1310" i="1"/>
  <c r="K1310" i="1"/>
  <c r="I1310" i="1"/>
  <c r="P1309" i="1"/>
  <c r="N1309" i="1"/>
  <c r="K1309" i="1"/>
  <c r="I1309" i="1"/>
  <c r="P1308" i="1"/>
  <c r="N1308" i="1"/>
  <c r="K1308" i="1"/>
  <c r="I1308" i="1"/>
  <c r="P1307" i="1"/>
  <c r="N1307" i="1"/>
  <c r="K1307" i="1"/>
  <c r="I1307" i="1"/>
  <c r="P1306" i="1"/>
  <c r="N1306" i="1"/>
  <c r="K1306" i="1"/>
  <c r="I1306" i="1"/>
  <c r="P1305" i="1"/>
  <c r="N1305" i="1"/>
  <c r="K1305" i="1"/>
  <c r="I1305" i="1"/>
  <c r="Z1301" i="1"/>
  <c r="X1301" i="1"/>
  <c r="Z1313" i="1"/>
  <c r="X1313" i="1"/>
  <c r="Z1312" i="1"/>
  <c r="X1312" i="1"/>
  <c r="Z1311" i="1"/>
  <c r="X1311" i="1"/>
  <c r="Z1310" i="1"/>
  <c r="X1310" i="1"/>
  <c r="Z1309" i="1"/>
  <c r="X1309" i="1"/>
  <c r="Z1308" i="1"/>
  <c r="X1308" i="1"/>
  <c r="Z1307" i="1"/>
  <c r="X1307" i="1"/>
  <c r="Z1306" i="1"/>
  <c r="X1306" i="1"/>
  <c r="Z1305" i="1"/>
  <c r="X1305" i="1"/>
  <c r="Z1304" i="1"/>
  <c r="X1304" i="1"/>
  <c r="Z1303" i="1"/>
  <c r="X1303" i="1"/>
  <c r="Z1302" i="1"/>
  <c r="X1302" i="1"/>
  <c r="Z1300" i="1"/>
  <c r="X1300" i="1"/>
  <c r="P1304" i="1"/>
  <c r="N1304" i="1"/>
  <c r="K1304" i="1"/>
  <c r="I1304" i="1"/>
  <c r="P1303" i="1"/>
  <c r="N1303" i="1"/>
  <c r="K1303" i="1"/>
  <c r="I1303" i="1"/>
  <c r="P1302" i="1"/>
  <c r="N1302" i="1"/>
  <c r="K1302" i="1"/>
  <c r="I1302" i="1"/>
  <c r="P1301" i="1"/>
  <c r="N1301" i="1"/>
  <c r="K1301" i="1"/>
  <c r="I1301" i="1"/>
  <c r="P1300" i="1"/>
  <c r="N1300" i="1"/>
  <c r="K1300" i="1"/>
  <c r="I1300" i="1"/>
  <c r="N1299" i="1"/>
  <c r="K1299" i="1"/>
  <c r="I1299" i="1"/>
  <c r="Z1299" i="1"/>
  <c r="X1299" i="1"/>
  <c r="Z1298" i="1"/>
  <c r="X1298" i="1"/>
  <c r="K1298" i="1"/>
  <c r="I1298" i="1"/>
  <c r="P1299" i="1"/>
  <c r="P1298" i="1"/>
  <c r="N1298" i="1"/>
  <c r="P1297" i="1"/>
  <c r="N1297" i="1"/>
  <c r="K1297" i="1"/>
  <c r="I1297" i="1"/>
  <c r="P1296" i="1"/>
  <c r="N1296" i="1"/>
  <c r="K1296" i="1"/>
  <c r="I1296" i="1"/>
  <c r="P1295" i="1"/>
  <c r="N1295" i="1"/>
  <c r="K1295" i="1"/>
  <c r="I1295" i="1"/>
  <c r="P1294" i="1"/>
  <c r="N1294" i="1"/>
  <c r="K1294" i="1"/>
  <c r="I1294" i="1"/>
  <c r="P1293" i="1"/>
  <c r="N1293" i="1"/>
  <c r="K1293" i="1"/>
  <c r="I1293" i="1"/>
  <c r="P1292" i="1"/>
  <c r="N1292" i="1"/>
  <c r="K1292" i="1"/>
  <c r="I1292" i="1"/>
  <c r="P1291" i="1"/>
  <c r="N1291" i="1"/>
  <c r="K1291" i="1"/>
  <c r="I1291" i="1"/>
  <c r="P1290" i="1"/>
  <c r="N1290" i="1"/>
  <c r="K1290" i="1"/>
  <c r="I1290" i="1"/>
  <c r="P1289" i="1"/>
  <c r="N1289" i="1"/>
  <c r="K1289" i="1"/>
  <c r="I1289" i="1"/>
  <c r="I1288" i="1"/>
  <c r="R10" i="1"/>
  <c r="Z1297" i="1"/>
  <c r="X1297" i="1"/>
  <c r="Z1296" i="1"/>
  <c r="X1296" i="1"/>
  <c r="Z1295" i="1"/>
  <c r="X1295" i="1"/>
  <c r="Z1294" i="1"/>
  <c r="X1294" i="1"/>
  <c r="Z1293" i="1"/>
  <c r="X1293" i="1"/>
  <c r="Z1292" i="1"/>
  <c r="X1292" i="1"/>
  <c r="Z1291" i="1"/>
  <c r="X1291" i="1"/>
  <c r="Z1290" i="1"/>
  <c r="X1290" i="1"/>
  <c r="Z1289" i="1"/>
  <c r="X1289" i="1"/>
  <c r="Z1288" i="1"/>
  <c r="X1288" i="1"/>
  <c r="Z1287" i="1"/>
  <c r="X1287" i="1"/>
  <c r="Z1286" i="1"/>
  <c r="X1286" i="1"/>
  <c r="Z1285" i="1"/>
  <c r="X1285" i="1"/>
  <c r="Z1284" i="1"/>
  <c r="X1284" i="1"/>
  <c r="Z1283" i="1"/>
  <c r="X1283" i="1"/>
  <c r="Z1282" i="1"/>
  <c r="X1282" i="1"/>
  <c r="Z1281" i="1"/>
  <c r="X1281" i="1"/>
  <c r="Z1280" i="1"/>
  <c r="X1280" i="1"/>
  <c r="Z1277" i="1"/>
  <c r="X1277" i="1"/>
  <c r="X1278" i="1"/>
  <c r="Z1278" i="1"/>
  <c r="X1279" i="1"/>
  <c r="Z1279" i="1"/>
  <c r="AA1277" i="1" l="1"/>
  <c r="AA1279" i="1"/>
  <c r="AA1278" i="1" l="1"/>
  <c r="AA1296" i="1" l="1"/>
  <c r="AA1315" i="1"/>
  <c r="AA1313" i="1"/>
  <c r="Q1312" i="1"/>
  <c r="L1311" i="1"/>
  <c r="L1309" i="1"/>
  <c r="AA1307" i="1"/>
  <c r="L1307" i="1"/>
  <c r="Q1306" i="1"/>
  <c r="L1306" i="1"/>
  <c r="Q1299" i="1"/>
  <c r="P1288" i="1"/>
  <c r="N1288" i="1"/>
  <c r="K1288" i="1"/>
  <c r="P1287" i="1"/>
  <c r="N1287" i="1"/>
  <c r="K1287" i="1"/>
  <c r="I1287" i="1"/>
  <c r="P1286" i="1"/>
  <c r="N1286" i="1"/>
  <c r="K1286" i="1"/>
  <c r="I1286" i="1"/>
  <c r="P1285" i="1"/>
  <c r="N1285" i="1"/>
  <c r="K1285" i="1"/>
  <c r="I1285" i="1"/>
  <c r="P1284" i="1"/>
  <c r="N1284" i="1"/>
  <c r="K1284" i="1"/>
  <c r="I1284" i="1"/>
  <c r="P1283" i="1"/>
  <c r="N1283" i="1"/>
  <c r="K1283" i="1"/>
  <c r="I1283" i="1"/>
  <c r="P1282" i="1"/>
  <c r="N1282" i="1"/>
  <c r="K1282" i="1"/>
  <c r="I1282" i="1"/>
  <c r="P1281" i="1"/>
  <c r="N1281" i="1"/>
  <c r="K1281" i="1"/>
  <c r="I1281" i="1"/>
  <c r="P1280" i="1"/>
  <c r="N1280" i="1"/>
  <c r="K1280" i="1"/>
  <c r="I1280" i="1"/>
  <c r="P1279" i="1"/>
  <c r="N1279" i="1"/>
  <c r="K1279" i="1"/>
  <c r="I1279" i="1"/>
  <c r="P1278" i="1"/>
  <c r="N1278" i="1"/>
  <c r="K1278" i="1"/>
  <c r="I1278" i="1"/>
  <c r="P1277" i="1"/>
  <c r="N1277" i="1"/>
  <c r="K1277" i="1"/>
  <c r="I1277" i="1"/>
  <c r="Z1276" i="1"/>
  <c r="X1276" i="1"/>
  <c r="P1276" i="1"/>
  <c r="N1276" i="1"/>
  <c r="K1276" i="1"/>
  <c r="I1276" i="1"/>
  <c r="Z1275" i="1"/>
  <c r="X1275" i="1"/>
  <c r="P1275" i="1"/>
  <c r="N1275" i="1"/>
  <c r="K1275" i="1"/>
  <c r="I1275" i="1"/>
  <c r="Z1274" i="1"/>
  <c r="X1274" i="1"/>
  <c r="P1274" i="1"/>
  <c r="N1274" i="1"/>
  <c r="K1274" i="1"/>
  <c r="I1274" i="1"/>
  <c r="Z1273" i="1"/>
  <c r="X1273" i="1"/>
  <c r="P1273" i="1"/>
  <c r="N1273" i="1"/>
  <c r="K1273" i="1"/>
  <c r="I1273" i="1"/>
  <c r="Z1272" i="1"/>
  <c r="X1272" i="1"/>
  <c r="Y1325" i="1" s="1"/>
  <c r="P1272" i="1"/>
  <c r="N1272" i="1"/>
  <c r="O1325" i="1" s="1"/>
  <c r="K1272" i="1"/>
  <c r="I1272" i="1"/>
  <c r="J1325" i="1" s="1"/>
  <c r="Z1271" i="1"/>
  <c r="X1271" i="1"/>
  <c r="Y1324" i="1" s="1"/>
  <c r="P1271" i="1"/>
  <c r="N1271" i="1"/>
  <c r="O1324" i="1" s="1"/>
  <c r="K1271" i="1"/>
  <c r="I1271" i="1"/>
  <c r="J1324" i="1" s="1"/>
  <c r="Z1270" i="1"/>
  <c r="X1270" i="1"/>
  <c r="Y1323" i="1" s="1"/>
  <c r="P1270" i="1"/>
  <c r="N1270" i="1"/>
  <c r="O1323" i="1" s="1"/>
  <c r="K1270" i="1"/>
  <c r="I1270" i="1"/>
  <c r="J1323" i="1" s="1"/>
  <c r="Z1269" i="1"/>
  <c r="X1269" i="1"/>
  <c r="Y1322" i="1" s="1"/>
  <c r="P1269" i="1"/>
  <c r="N1269" i="1"/>
  <c r="O1322" i="1" s="1"/>
  <c r="K1269" i="1"/>
  <c r="I1269" i="1"/>
  <c r="J1322" i="1" s="1"/>
  <c r="Z1268" i="1"/>
  <c r="X1268" i="1"/>
  <c r="Y1321" i="1" s="1"/>
  <c r="P1268" i="1"/>
  <c r="N1268" i="1"/>
  <c r="O1321" i="1" s="1"/>
  <c r="K1268" i="1"/>
  <c r="I1268" i="1"/>
  <c r="J1321" i="1" s="1"/>
  <c r="S1324" i="1"/>
  <c r="S1323" i="1"/>
  <c r="G1323" i="1"/>
  <c r="S1322" i="1"/>
  <c r="G1322" i="1"/>
  <c r="S1321" i="1"/>
  <c r="L1302" i="1" l="1"/>
  <c r="Q1302" i="1"/>
  <c r="Q1297" i="1"/>
  <c r="Q1307" i="1"/>
  <c r="L1298" i="1"/>
  <c r="Q1310" i="1"/>
  <c r="B1300" i="1"/>
  <c r="B1297" i="1"/>
  <c r="Q1313" i="1"/>
  <c r="G1324" i="1"/>
  <c r="AA1304" i="1"/>
  <c r="Q1298" i="1"/>
  <c r="AA1312" i="1"/>
  <c r="Q1315" i="1"/>
  <c r="AA1302" i="1"/>
  <c r="B1308" i="1"/>
  <c r="L1301" i="1"/>
  <c r="L1299" i="1"/>
  <c r="L1300" i="1"/>
  <c r="Q1301" i="1"/>
  <c r="L1304" i="1"/>
  <c r="Q1311" i="1"/>
  <c r="L1314" i="1"/>
  <c r="Q1296" i="1"/>
  <c r="AA1297" i="1"/>
  <c r="B1311" i="1"/>
  <c r="AA1301" i="1"/>
  <c r="Q1305" i="1"/>
  <c r="B1316" i="1"/>
  <c r="G1321" i="1"/>
  <c r="AA1300" i="1"/>
  <c r="L1303" i="1"/>
  <c r="B1304" i="1"/>
  <c r="AA1306" i="1"/>
  <c r="L1308" i="1"/>
  <c r="AA1310" i="1"/>
  <c r="L1313" i="1"/>
  <c r="AA1299" i="1"/>
  <c r="B1319" i="1"/>
  <c r="B1303" i="1"/>
  <c r="Q1304" i="1"/>
  <c r="AA1311" i="1"/>
  <c r="AA1303" i="1"/>
  <c r="B1305" i="1"/>
  <c r="AA1309" i="1"/>
  <c r="AA1314" i="1"/>
  <c r="L1296" i="1"/>
  <c r="Q1308" i="1"/>
  <c r="L1312" i="1"/>
  <c r="B1324" i="1"/>
  <c r="AA1298" i="1"/>
  <c r="Q1300" i="1"/>
  <c r="L1315" i="1"/>
  <c r="Q1309" i="1"/>
  <c r="L1310" i="1"/>
  <c r="Q1314" i="1"/>
  <c r="Q1303" i="1"/>
  <c r="AA1305" i="1"/>
  <c r="AA1308" i="1"/>
  <c r="B1312" i="1"/>
  <c r="B1307" i="1"/>
  <c r="B1320" i="1"/>
  <c r="B1296" i="1"/>
  <c r="B1301" i="1"/>
  <c r="B1309" i="1"/>
  <c r="B1317" i="1"/>
  <c r="L1297" i="1"/>
  <c r="L1305" i="1"/>
  <c r="B1298" i="1"/>
  <c r="B1306" i="1"/>
  <c r="B1314" i="1"/>
  <c r="B1322" i="1"/>
  <c r="B1321" i="1"/>
  <c r="B1302" i="1"/>
  <c r="B1310" i="1"/>
  <c r="B1318" i="1"/>
  <c r="B1313" i="1"/>
  <c r="B1299" i="1"/>
  <c r="B1315" i="1"/>
  <c r="B1323" i="1"/>
  <c r="S1320" i="1"/>
  <c r="G1320" i="1"/>
  <c r="Z1267" i="1"/>
  <c r="X1267" i="1"/>
  <c r="Y1320" i="1" s="1"/>
  <c r="P1267" i="1"/>
  <c r="N1267" i="1"/>
  <c r="O1320" i="1" s="1"/>
  <c r="K1267" i="1"/>
  <c r="I1267" i="1"/>
  <c r="J1320" i="1" s="1"/>
  <c r="Z1266" i="1"/>
  <c r="X1266" i="1"/>
  <c r="Y1319" i="1" s="1"/>
  <c r="P1266" i="1"/>
  <c r="N1266" i="1"/>
  <c r="O1319" i="1" s="1"/>
  <c r="K1266" i="1"/>
  <c r="I1266" i="1"/>
  <c r="J1319" i="1" s="1"/>
  <c r="S1319" i="1"/>
  <c r="G1319" i="1"/>
  <c r="Z1265" i="1"/>
  <c r="X1265" i="1"/>
  <c r="Y1318" i="1" s="1"/>
  <c r="P1265" i="1"/>
  <c r="N1265" i="1"/>
  <c r="O1318" i="1" s="1"/>
  <c r="K1265" i="1"/>
  <c r="I1265" i="1"/>
  <c r="J1318" i="1" s="1"/>
  <c r="S1318" i="1"/>
  <c r="G1318" i="1"/>
  <c r="L1274" i="1"/>
  <c r="AA1271" i="1"/>
  <c r="AA1270" i="1"/>
  <c r="Q1270" i="1"/>
  <c r="Z1264" i="1"/>
  <c r="X1264" i="1"/>
  <c r="Y1317" i="1" s="1"/>
  <c r="P1264" i="1"/>
  <c r="N1264" i="1"/>
  <c r="O1317" i="1" s="1"/>
  <c r="K1264" i="1"/>
  <c r="I1264" i="1"/>
  <c r="J1317" i="1" s="1"/>
  <c r="Z1263" i="1"/>
  <c r="X1263" i="1"/>
  <c r="Y1316" i="1" s="1"/>
  <c r="P1263" i="1"/>
  <c r="N1263" i="1"/>
  <c r="O1316" i="1" s="1"/>
  <c r="K1263" i="1"/>
  <c r="I1263" i="1"/>
  <c r="J1316" i="1" s="1"/>
  <c r="Z1262" i="1"/>
  <c r="X1262" i="1"/>
  <c r="Y1315" i="1" s="1"/>
  <c r="P1262" i="1"/>
  <c r="N1262" i="1"/>
  <c r="O1315" i="1" s="1"/>
  <c r="K1262" i="1"/>
  <c r="I830" i="1"/>
  <c r="I1262" i="1"/>
  <c r="J1315" i="1" s="1"/>
  <c r="Z1261" i="1"/>
  <c r="X1261" i="1"/>
  <c r="Y1314" i="1" s="1"/>
  <c r="P1261" i="1"/>
  <c r="N1261" i="1"/>
  <c r="O1314" i="1" s="1"/>
  <c r="K1261" i="1"/>
  <c r="I1261" i="1"/>
  <c r="J1314" i="1" s="1"/>
  <c r="S1317" i="1"/>
  <c r="G1317" i="1"/>
  <c r="S1316" i="1"/>
  <c r="G1316" i="1"/>
  <c r="S1315" i="1"/>
  <c r="G1315" i="1"/>
  <c r="S1314" i="1"/>
  <c r="G1314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Y1313" i="1" s="1"/>
  <c r="P1260" i="1"/>
  <c r="N1260" i="1"/>
  <c r="O1313" i="1" s="1"/>
  <c r="K1260" i="1"/>
  <c r="I1260" i="1"/>
  <c r="J1313" i="1" s="1"/>
  <c r="X1022" i="1"/>
  <c r="Z1259" i="1"/>
  <c r="X1259" i="1"/>
  <c r="Y1312" i="1" s="1"/>
  <c r="P1259" i="1"/>
  <c r="N1259" i="1"/>
  <c r="O1312" i="1" s="1"/>
  <c r="K1259" i="1"/>
  <c r="I1259" i="1"/>
  <c r="J1312" i="1" s="1"/>
  <c r="Z1258" i="1"/>
  <c r="X1258" i="1"/>
  <c r="Y1311" i="1" s="1"/>
  <c r="P1258" i="1"/>
  <c r="N1258" i="1"/>
  <c r="O1311" i="1" s="1"/>
  <c r="K1258" i="1"/>
  <c r="I1258" i="1"/>
  <c r="J1311" i="1" s="1"/>
  <c r="Z1257" i="1"/>
  <c r="X1257" i="1"/>
  <c r="Y1310" i="1" s="1"/>
  <c r="P1257" i="1"/>
  <c r="N1257" i="1"/>
  <c r="O1310" i="1" s="1"/>
  <c r="K1257" i="1"/>
  <c r="I1257" i="1"/>
  <c r="J1310" i="1" s="1"/>
  <c r="S1313" i="1"/>
  <c r="G1313" i="1"/>
  <c r="S1312" i="1"/>
  <c r="G1312" i="1"/>
  <c r="S1311" i="1"/>
  <c r="G1311" i="1"/>
  <c r="S1310" i="1"/>
  <c r="G1310" i="1"/>
  <c r="S1309" i="1"/>
  <c r="G1309" i="1"/>
  <c r="Z1256" i="1"/>
  <c r="X1256" i="1"/>
  <c r="Y1309" i="1" s="1"/>
  <c r="P1256" i="1"/>
  <c r="N1256" i="1"/>
  <c r="O1309" i="1" s="1"/>
  <c r="K1256" i="1"/>
  <c r="I1256" i="1"/>
  <c r="J1309" i="1" s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S1308" i="1"/>
  <c r="G1308" i="1"/>
  <c r="S1307" i="1"/>
  <c r="G1307" i="1"/>
  <c r="S1306" i="1"/>
  <c r="G1306" i="1"/>
  <c r="S1305" i="1"/>
  <c r="G1305" i="1"/>
  <c r="S1304" i="1"/>
  <c r="G1304" i="1"/>
  <c r="S1303" i="1"/>
  <c r="G1303" i="1"/>
  <c r="S1300" i="1"/>
  <c r="G1300" i="1"/>
  <c r="S1299" i="1"/>
  <c r="G1299" i="1"/>
  <c r="S1298" i="1"/>
  <c r="G1298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S1302" i="1"/>
  <c r="G1302" i="1"/>
  <c r="S1301" i="1"/>
  <c r="G1301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K1242" i="1"/>
  <c r="I1242" i="1"/>
  <c r="Z1241" i="1"/>
  <c r="X1241" i="1"/>
  <c r="Y1294" i="1" s="1"/>
  <c r="P1241" i="1"/>
  <c r="N1241" i="1"/>
  <c r="K1241" i="1"/>
  <c r="I1241" i="1"/>
  <c r="Z1240" i="1"/>
  <c r="X1240" i="1"/>
  <c r="Y1293" i="1" s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S1297" i="1"/>
  <c r="G1297" i="1"/>
  <c r="S1296" i="1"/>
  <c r="G1296" i="1"/>
  <c r="G1293" i="1"/>
  <c r="G1292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Z1235" i="1"/>
  <c r="X1235" i="1"/>
  <c r="Y1288" i="1" s="1"/>
  <c r="P1235" i="1"/>
  <c r="N1235" i="1"/>
  <c r="K1235" i="1"/>
  <c r="I1235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Z1223" i="1"/>
  <c r="X1223" i="1"/>
  <c r="P1223" i="1"/>
  <c r="N1223" i="1"/>
  <c r="K1223" i="1"/>
  <c r="I1223" i="1"/>
  <c r="P1222" i="1"/>
  <c r="N1222" i="1"/>
  <c r="K1222" i="1"/>
  <c r="I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S1268" i="1"/>
  <c r="Z1206" i="1"/>
  <c r="X1206" i="1"/>
  <c r="P1206" i="1"/>
  <c r="N1206" i="1"/>
  <c r="K1206" i="1"/>
  <c r="I1206" i="1"/>
  <c r="Z1205" i="1"/>
  <c r="X1205" i="1"/>
  <c r="P1205" i="1"/>
  <c r="N1205" i="1"/>
  <c r="K1205" i="1"/>
  <c r="I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G1256" i="1" l="1"/>
  <c r="S1266" i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G1294" i="1"/>
  <c r="AA1290" i="1"/>
  <c r="Q1265" i="1"/>
  <c r="L1278" i="1"/>
  <c r="Q1280" i="1"/>
  <c r="AA1281" i="1"/>
  <c r="J1284" i="1"/>
  <c r="O1286" i="1"/>
  <c r="O129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Q1294" i="1"/>
  <c r="O1272" i="1"/>
  <c r="L1282" i="1"/>
  <c r="B1290" i="1"/>
  <c r="Q1292" i="1"/>
  <c r="Q1274" i="1"/>
  <c r="O1270" i="1"/>
  <c r="Q1287" i="1"/>
  <c r="Y1273" i="1"/>
  <c r="O1271" i="1"/>
  <c r="G1276" i="1"/>
  <c r="B1288" i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95" i="1"/>
  <c r="J1275" i="1"/>
  <c r="O1287" i="1"/>
  <c r="Q1269" i="1"/>
  <c r="G1270" i="1"/>
  <c r="B1272" i="1"/>
  <c r="C1325" i="1" s="1"/>
  <c r="L1277" i="1"/>
  <c r="J1282" i="1"/>
  <c r="Q1286" i="1"/>
  <c r="G1287" i="1"/>
  <c r="L1293" i="1"/>
  <c r="O1295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AA1294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C1319" i="1" s="1"/>
  <c r="AA1266" i="1"/>
  <c r="AA1269" i="1"/>
  <c r="S1272" i="1"/>
  <c r="L1273" i="1"/>
  <c r="AA1273" i="1"/>
  <c r="O1274" i="1"/>
  <c r="J1277" i="1"/>
  <c r="S1279" i="1"/>
  <c r="G1280" i="1"/>
  <c r="B1282" i="1"/>
  <c r="Q1282" i="1"/>
  <c r="G1283" i="1"/>
  <c r="L1285" i="1"/>
  <c r="J1288" i="1"/>
  <c r="O1289" i="1"/>
  <c r="L1292" i="1"/>
  <c r="Q1293" i="1"/>
  <c r="S1294" i="1"/>
  <c r="G129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G1282" i="1"/>
  <c r="O1284" i="1"/>
  <c r="J1287" i="1"/>
  <c r="L1288" i="1"/>
  <c r="S1289" i="1"/>
  <c r="AA1291" i="1"/>
  <c r="S1293" i="1"/>
  <c r="J1294" i="1"/>
  <c r="L1295" i="1"/>
  <c r="L1284" i="1"/>
  <c r="J1261" i="1"/>
  <c r="L1268" i="1"/>
  <c r="Y1268" i="1"/>
  <c r="S1270" i="1"/>
  <c r="G1271" i="1"/>
  <c r="B1273" i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L1294" i="1"/>
  <c r="AA1295" i="1"/>
  <c r="B1274" i="1"/>
  <c r="B1289" i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AA1293" i="1"/>
  <c r="Q1295" i="1"/>
  <c r="S1263" i="1"/>
  <c r="O1267" i="1"/>
  <c r="L1270" i="1"/>
  <c r="Y1274" i="1"/>
  <c r="Q1275" i="1"/>
  <c r="B1280" i="1"/>
  <c r="G1281" i="1"/>
  <c r="AA1282" i="1"/>
  <c r="AA1285" i="1"/>
  <c r="S1288" i="1"/>
  <c r="L1289" i="1"/>
  <c r="AA1289" i="1"/>
  <c r="O1290" i="1"/>
  <c r="J1293" i="1"/>
  <c r="S1295" i="1"/>
  <c r="B1269" i="1"/>
  <c r="C1322" i="1" s="1"/>
  <c r="Q1273" i="1"/>
  <c r="B1277" i="1"/>
  <c r="Q1281" i="1"/>
  <c r="B1285" i="1"/>
  <c r="Q1289" i="1"/>
  <c r="B1293" i="1"/>
  <c r="O1269" i="1"/>
  <c r="Y1269" i="1"/>
  <c r="B1271" i="1"/>
  <c r="C1324" i="1" s="1"/>
  <c r="J1273" i="1"/>
  <c r="O1277" i="1"/>
  <c r="B1279" i="1"/>
  <c r="J1281" i="1"/>
  <c r="O1285" i="1"/>
  <c r="B1287" i="1"/>
  <c r="J1289" i="1"/>
  <c r="O1293" i="1"/>
  <c r="B1295" i="1"/>
  <c r="B1268" i="1"/>
  <c r="C1321" i="1" s="1"/>
  <c r="B1276" i="1"/>
  <c r="B1284" i="1"/>
  <c r="B1292" i="1"/>
  <c r="B1270" i="1"/>
  <c r="C1323" i="1" s="1"/>
  <c r="B1278" i="1"/>
  <c r="B1286" i="1"/>
  <c r="B1294" i="1"/>
  <c r="B1267" i="1"/>
  <c r="C1320" i="1" s="1"/>
  <c r="B1275" i="1"/>
  <c r="B1283" i="1"/>
  <c r="B1291" i="1"/>
  <c r="B1265" i="1"/>
  <c r="C1318" i="1" s="1"/>
  <c r="O1263" i="1"/>
  <c r="S1261" i="1"/>
  <c r="B1264" i="1"/>
  <c r="C1317" i="1" s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C1314" i="1" s="1"/>
  <c r="J1263" i="1"/>
  <c r="B1263" i="1"/>
  <c r="C1316" i="1" s="1"/>
  <c r="B1262" i="1"/>
  <c r="C1315" i="1" s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C1309" i="1" s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B1239" i="1"/>
  <c r="G1260" i="1"/>
  <c r="O1259" i="1"/>
  <c r="O1252" i="1"/>
  <c r="B1251" i="1"/>
  <c r="C1304" i="1" s="1"/>
  <c r="B1250" i="1"/>
  <c r="C1303" i="1" s="1"/>
  <c r="B1247" i="1"/>
  <c r="C1300" i="1" s="1"/>
  <c r="B1240" i="1"/>
  <c r="B1235" i="1"/>
  <c r="J1255" i="1"/>
  <c r="S1254" i="1"/>
  <c r="B1257" i="1"/>
  <c r="C1310" i="1" s="1"/>
  <c r="S1255" i="1"/>
  <c r="G1255" i="1"/>
  <c r="O1254" i="1"/>
  <c r="B1253" i="1"/>
  <c r="C1306" i="1" s="1"/>
  <c r="Y1252" i="1"/>
  <c r="Y1251" i="1"/>
  <c r="B1237" i="1"/>
  <c r="B1259" i="1"/>
  <c r="C1312" i="1" s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C1311" i="1" s="1"/>
  <c r="S1256" i="1"/>
  <c r="O1255" i="1"/>
  <c r="AA1254" i="1"/>
  <c r="B1254" i="1"/>
  <c r="C1307" i="1" s="1"/>
  <c r="J1252" i="1"/>
  <c r="B1245" i="1"/>
  <c r="C1298" i="1" s="1"/>
  <c r="B1241" i="1"/>
  <c r="B1238" i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C1313" i="1" s="1"/>
  <c r="B1244" i="1"/>
  <c r="C1297" i="1" s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G1254" i="1"/>
  <c r="G1253" i="1"/>
  <c r="G1252" i="1"/>
  <c r="G1251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94" i="1"/>
  <c r="C1295" i="1"/>
  <c r="C1279" i="1"/>
  <c r="C1280" i="1"/>
  <c r="C1267" i="1"/>
  <c r="C1268" i="1"/>
  <c r="C1293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S1250" i="1"/>
  <c r="S1249" i="1"/>
  <c r="S1248" i="1"/>
  <c r="S1247" i="1"/>
  <c r="S1246" i="1"/>
  <c r="S1245" i="1"/>
  <c r="S1244" i="1"/>
  <c r="S1243" i="1"/>
  <c r="S1242" i="1"/>
  <c r="S1241" i="1"/>
  <c r="S1240" i="1"/>
  <c r="S1235" i="1"/>
  <c r="S1236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G1237" i="1"/>
  <c r="G1236" i="1"/>
  <c r="G1235" i="1"/>
  <c r="G1234" i="1"/>
  <c r="G1233" i="1"/>
  <c r="G1232" i="1"/>
  <c r="G1231" i="1"/>
  <c r="G1230" i="1"/>
  <c r="G1229" i="1"/>
  <c r="G1228" i="1"/>
  <c r="G1227" i="1"/>
  <c r="Z1171" i="1"/>
  <c r="X1171" i="1"/>
  <c r="Y1224" i="1" s="1"/>
  <c r="S1234" i="1"/>
  <c r="S1233" i="1"/>
  <c r="S1232" i="1"/>
  <c r="S1231" i="1"/>
  <c r="S1230" i="1"/>
  <c r="S1229" i="1"/>
  <c r="S1228" i="1"/>
  <c r="S1227" i="1"/>
  <c r="S1226" i="1"/>
  <c r="S1225" i="1"/>
  <c r="S1224" i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S1223" i="1"/>
  <c r="S1222" i="1"/>
  <c r="S1221" i="1"/>
  <c r="S1220" i="1"/>
  <c r="Z1166" i="1"/>
  <c r="X1166" i="1"/>
  <c r="Y1219" i="1" s="1"/>
  <c r="S1219" i="1"/>
  <c r="Z1165" i="1"/>
  <c r="X1165" i="1"/>
  <c r="Y1218" i="1" s="1"/>
  <c r="S1218" i="1"/>
  <c r="Z1164" i="1"/>
  <c r="X1164" i="1"/>
  <c r="Y1217" i="1" s="1"/>
  <c r="S1217" i="1"/>
  <c r="Z1163" i="1"/>
  <c r="X1163" i="1"/>
  <c r="Y1216" i="1" s="1"/>
  <c r="S1216" i="1"/>
  <c r="Z1162" i="1"/>
  <c r="X1162" i="1"/>
  <c r="Y1215" i="1" s="1"/>
  <c r="S1215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S1214" i="1"/>
  <c r="S1213" i="1"/>
  <c r="S1212" i="1"/>
  <c r="G1214" i="1"/>
  <c r="G1213" i="1"/>
  <c r="G1212" i="1"/>
  <c r="H1159" i="1"/>
  <c r="M1159" i="1"/>
  <c r="H1160" i="1"/>
  <c r="M1160" i="1"/>
  <c r="H1161" i="1"/>
  <c r="M1161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S1211" i="1"/>
  <c r="S1210" i="1"/>
  <c r="S1209" i="1"/>
  <c r="S1208" i="1"/>
  <c r="S1207" i="1"/>
  <c r="S1206" i="1"/>
  <c r="S1205" i="1"/>
  <c r="S1204" i="1"/>
  <c r="S1203" i="1"/>
  <c r="S1202" i="1"/>
  <c r="S1201" i="1"/>
  <c r="R84" i="1"/>
  <c r="G1211" i="1"/>
  <c r="G1210" i="1"/>
  <c r="G1209" i="1"/>
  <c r="G1208" i="1"/>
  <c r="G1207" i="1"/>
  <c r="G1206" i="1"/>
  <c r="G1205" i="1"/>
  <c r="G1204" i="1"/>
  <c r="G1203" i="1"/>
  <c r="G1202" i="1"/>
  <c r="G1201" i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S1200" i="1"/>
  <c r="G1200" i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S1199" i="1"/>
  <c r="S1198" i="1"/>
  <c r="S1197" i="1"/>
  <c r="S1196" i="1"/>
  <c r="G1199" i="1"/>
  <c r="G1198" i="1"/>
  <c r="G1197" i="1"/>
  <c r="G1196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L1143" i="1" l="1"/>
  <c r="Q1145" i="1"/>
  <c r="Z1142" i="1"/>
  <c r="Z1141" i="1"/>
  <c r="Z1140" i="1"/>
  <c r="X1142" i="1"/>
  <c r="Y1195" i="1" s="1"/>
  <c r="X1141" i="1"/>
  <c r="Y1194" i="1" s="1"/>
  <c r="X1140" i="1"/>
  <c r="S1195" i="1"/>
  <c r="S1194" i="1"/>
  <c r="S1193" i="1"/>
  <c r="G1195" i="1"/>
  <c r="G1194" i="1"/>
  <c r="G1193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S1192" i="1"/>
  <c r="S1191" i="1"/>
  <c r="S1190" i="1"/>
  <c r="S1189" i="1"/>
  <c r="S1188" i="1"/>
  <c r="O1190" i="1"/>
  <c r="O1189" i="1"/>
  <c r="O1188" i="1"/>
  <c r="J1190" i="1" l="1"/>
  <c r="J1189" i="1"/>
  <c r="J1188" i="1"/>
  <c r="G1192" i="1"/>
  <c r="G1191" i="1"/>
  <c r="G1190" i="1"/>
  <c r="G1189" i="1"/>
  <c r="G1188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B1115" i="1" s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S1187" i="1" l="1"/>
  <c r="S1186" i="1"/>
  <c r="S1185" i="1"/>
  <c r="S1184" i="1"/>
  <c r="S1169" i="1"/>
  <c r="S1168" i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G1187" i="1" l="1"/>
  <c r="G1186" i="1"/>
  <c r="G1185" i="1"/>
  <c r="G1184" i="1"/>
  <c r="G1168" i="1"/>
  <c r="G1169" i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C1168" i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AA1111" i="1" s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L1100" i="1" s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L1084" i="1" s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Q1082" i="1" s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Q1069" i="1" s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AA1068" i="1" s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Q1061" i="1" s="1"/>
  <c r="N1061" i="1"/>
  <c r="K1061" i="1"/>
  <c r="I1061" i="1"/>
  <c r="J1114" i="1" s="1"/>
  <c r="M1061" i="1"/>
  <c r="H1061" i="1"/>
  <c r="E1061" i="1"/>
  <c r="D1061" i="1"/>
  <c r="Z1060" i="1"/>
  <c r="AA1060" i="1" s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Q1048" i="1" s="1"/>
  <c r="N1047" i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N1036" i="1"/>
  <c r="N1035" i="1"/>
  <c r="N1034" i="1"/>
  <c r="N1033" i="1"/>
  <c r="N1032" i="1"/>
  <c r="N1031" i="1"/>
  <c r="N1030" i="1"/>
  <c r="O1083" i="1" s="1"/>
  <c r="N1029" i="1"/>
  <c r="N1028" i="1"/>
  <c r="K1052" i="1"/>
  <c r="K1051" i="1"/>
  <c r="K1050" i="1"/>
  <c r="K1049" i="1"/>
  <c r="K1048" i="1"/>
  <c r="K1047" i="1"/>
  <c r="K1046" i="1"/>
  <c r="K1045" i="1"/>
  <c r="K1044" i="1"/>
  <c r="K1043" i="1"/>
  <c r="L1043" i="1" s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I1038" i="1"/>
  <c r="I1037" i="1"/>
  <c r="I1036" i="1"/>
  <c r="K1035" i="1"/>
  <c r="N1027" i="1"/>
  <c r="N1026" i="1"/>
  <c r="N1025" i="1"/>
  <c r="N1024" i="1"/>
  <c r="N1023" i="1"/>
  <c r="O1076" i="1" s="1"/>
  <c r="N1022" i="1"/>
  <c r="P1027" i="1"/>
  <c r="Q1027" i="1" s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L1035" i="1" s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L1020" i="1" s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AA1057" i="1" s="1"/>
  <c r="X1057" i="1"/>
  <c r="W1057" i="1"/>
  <c r="V1057" i="1"/>
  <c r="U1057" i="1"/>
  <c r="R1057" i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AA1049" i="1" s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G1098" i="1" s="1"/>
  <c r="D1045" i="1"/>
  <c r="Z1044" i="1"/>
  <c r="X1044" i="1"/>
  <c r="W1044" i="1"/>
  <c r="V1044" i="1"/>
  <c r="U1044" i="1"/>
  <c r="R1044" i="1"/>
  <c r="M1044" i="1"/>
  <c r="H1044" i="1"/>
  <c r="E1044" i="1"/>
  <c r="D1044" i="1"/>
  <c r="Z1043" i="1"/>
  <c r="X1043" i="1"/>
  <c r="W1043" i="1"/>
  <c r="V1043" i="1"/>
  <c r="U1043" i="1"/>
  <c r="R1043" i="1"/>
  <c r="M1043" i="1"/>
  <c r="H1043" i="1"/>
  <c r="E1043" i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M1041" i="1"/>
  <c r="H1041" i="1"/>
  <c r="E1041" i="1"/>
  <c r="D1041" i="1"/>
  <c r="M1040" i="1"/>
  <c r="H1040" i="1"/>
  <c r="Z1040" i="1"/>
  <c r="X1040" i="1"/>
  <c r="W1040" i="1"/>
  <c r="V1040" i="1"/>
  <c r="U1040" i="1"/>
  <c r="R1040" i="1"/>
  <c r="E1040" i="1"/>
  <c r="D1040" i="1"/>
  <c r="Z1039" i="1"/>
  <c r="X1039" i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D1036" i="1"/>
  <c r="Z1035" i="1"/>
  <c r="X1035" i="1"/>
  <c r="W1035" i="1"/>
  <c r="V1035" i="1"/>
  <c r="U1035" i="1"/>
  <c r="R1035" i="1"/>
  <c r="M1035" i="1"/>
  <c r="H1035" i="1"/>
  <c r="E1035" i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Y1066" i="1" s="1"/>
  <c r="V1013" i="1"/>
  <c r="U1013" i="1"/>
  <c r="R1013" i="1"/>
  <c r="M1013" i="1"/>
  <c r="H1013" i="1"/>
  <c r="E1013" i="1"/>
  <c r="D1013" i="1"/>
  <c r="Z1012" i="1"/>
  <c r="AA1012" i="1" s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I1007" i="1"/>
  <c r="J1060" i="1" s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M1001" i="1"/>
  <c r="K1001" i="1"/>
  <c r="I1001" i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P995" i="1"/>
  <c r="Z996" i="1"/>
  <c r="X996" i="1"/>
  <c r="W996" i="1"/>
  <c r="V996" i="1"/>
  <c r="U996" i="1"/>
  <c r="R996" i="1"/>
  <c r="P996" i="1"/>
  <c r="N996" i="1"/>
  <c r="M996" i="1"/>
  <c r="K996" i="1"/>
  <c r="I996" i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L992" i="1" s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Y1037" i="1" s="1"/>
  <c r="W984" i="1"/>
  <c r="V984" i="1"/>
  <c r="U984" i="1"/>
  <c r="R984" i="1"/>
  <c r="P984" i="1"/>
  <c r="N984" i="1"/>
  <c r="M984" i="1"/>
  <c r="K984" i="1"/>
  <c r="L984" i="1" s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S1035" i="1" s="1"/>
  <c r="P982" i="1"/>
  <c r="N982" i="1"/>
  <c r="M982" i="1"/>
  <c r="K982" i="1"/>
  <c r="I982" i="1"/>
  <c r="H982" i="1"/>
  <c r="E982" i="1"/>
  <c r="D982" i="1"/>
  <c r="P961" i="1"/>
  <c r="N961" i="1"/>
  <c r="K961" i="1"/>
  <c r="I961" i="1"/>
  <c r="E961" i="1"/>
  <c r="D961" i="1"/>
  <c r="Z981" i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D980" i="1"/>
  <c r="Z979" i="1"/>
  <c r="X979" i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Z976" i="1"/>
  <c r="X976" i="1"/>
  <c r="W976" i="1"/>
  <c r="V976" i="1"/>
  <c r="U976" i="1"/>
  <c r="R976" i="1"/>
  <c r="Z975" i="1"/>
  <c r="X975" i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Q972" i="1" s="1"/>
  <c r="N972" i="1"/>
  <c r="V972" i="1"/>
  <c r="U972" i="1"/>
  <c r="R972" i="1"/>
  <c r="M972" i="1"/>
  <c r="K972" i="1"/>
  <c r="I972" i="1"/>
  <c r="J1025" i="1" s="1"/>
  <c r="H972" i="1"/>
  <c r="E972" i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N970" i="1"/>
  <c r="M970" i="1"/>
  <c r="K970" i="1"/>
  <c r="I970" i="1"/>
  <c r="H970" i="1"/>
  <c r="E970" i="1"/>
  <c r="D970" i="1"/>
  <c r="Z969" i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E958" i="1"/>
  <c r="D958" i="1"/>
  <c r="X957" i="1"/>
  <c r="X956" i="1"/>
  <c r="Z957" i="1"/>
  <c r="V957" i="1"/>
  <c r="U957" i="1"/>
  <c r="R957" i="1"/>
  <c r="P957" i="1"/>
  <c r="N957" i="1"/>
  <c r="K957" i="1"/>
  <c r="I957" i="1"/>
  <c r="E957" i="1"/>
  <c r="D957" i="1"/>
  <c r="Z956" i="1"/>
  <c r="V956" i="1"/>
  <c r="U956" i="1"/>
  <c r="R956" i="1"/>
  <c r="P956" i="1"/>
  <c r="N956" i="1"/>
  <c r="K956" i="1"/>
  <c r="L956" i="1" s="1"/>
  <c r="I956" i="1"/>
  <c r="E956" i="1"/>
  <c r="D956" i="1"/>
  <c r="Z955" i="1"/>
  <c r="X955" i="1"/>
  <c r="V955" i="1"/>
  <c r="U955" i="1"/>
  <c r="P955" i="1"/>
  <c r="Q955" i="1" s="1"/>
  <c r="N955" i="1"/>
  <c r="R955" i="1"/>
  <c r="K955" i="1"/>
  <c r="I955" i="1"/>
  <c r="E955" i="1"/>
  <c r="D955" i="1"/>
  <c r="Z954" i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O998" i="1" s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E944" i="1"/>
  <c r="D944" i="1"/>
  <c r="Z943" i="1"/>
  <c r="X943" i="1"/>
  <c r="V943" i="1"/>
  <c r="U943" i="1"/>
  <c r="R943" i="1"/>
  <c r="P943" i="1"/>
  <c r="N943" i="1"/>
  <c r="O996" i="1" s="1"/>
  <c r="K943" i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P941" i="1"/>
  <c r="N941" i="1"/>
  <c r="O994" i="1" s="1"/>
  <c r="K941" i="1"/>
  <c r="I941" i="1"/>
  <c r="E941" i="1"/>
  <c r="D941" i="1"/>
  <c r="Z940" i="1"/>
  <c r="Z939" i="1"/>
  <c r="X940" i="1"/>
  <c r="X939" i="1"/>
  <c r="V940" i="1"/>
  <c r="U940" i="1"/>
  <c r="R940" i="1"/>
  <c r="R939" i="1"/>
  <c r="U939" i="1"/>
  <c r="V939" i="1"/>
  <c r="P940" i="1"/>
  <c r="P939" i="1"/>
  <c r="N940" i="1"/>
  <c r="N939" i="1"/>
  <c r="K940" i="1"/>
  <c r="K939" i="1"/>
  <c r="I940" i="1"/>
  <c r="I939" i="1"/>
  <c r="E940" i="1"/>
  <c r="D940" i="1"/>
  <c r="E939" i="1"/>
  <c r="D939" i="1"/>
  <c r="Z938" i="1"/>
  <c r="X938" i="1"/>
  <c r="P938" i="1"/>
  <c r="N938" i="1"/>
  <c r="V938" i="1"/>
  <c r="U938" i="1"/>
  <c r="R938" i="1"/>
  <c r="K938" i="1"/>
  <c r="I938" i="1"/>
  <c r="E938" i="1"/>
  <c r="G991" i="1" s="1"/>
  <c r="D938" i="1"/>
  <c r="Z937" i="1"/>
  <c r="X937" i="1"/>
  <c r="V937" i="1"/>
  <c r="U937" i="1"/>
  <c r="R937" i="1"/>
  <c r="P937" i="1"/>
  <c r="N937" i="1"/>
  <c r="O990" i="1" s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E936" i="1"/>
  <c r="D936" i="1"/>
  <c r="Z935" i="1"/>
  <c r="X935" i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E931" i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E922" i="1"/>
  <c r="D922" i="1"/>
  <c r="Z921" i="1"/>
  <c r="X921" i="1"/>
  <c r="V921" i="1"/>
  <c r="U921" i="1"/>
  <c r="R921" i="1"/>
  <c r="P921" i="1"/>
  <c r="N921" i="1"/>
  <c r="K921" i="1"/>
  <c r="I921" i="1"/>
  <c r="E921" i="1"/>
  <c r="D921" i="1"/>
  <c r="Z920" i="1"/>
  <c r="X920" i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V917" i="1"/>
  <c r="U917" i="1"/>
  <c r="R917" i="1"/>
  <c r="P917" i="1"/>
  <c r="N917" i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K911" i="1"/>
  <c r="K910" i="1"/>
  <c r="I911" i="1"/>
  <c r="J964" i="1" s="1"/>
  <c r="I910" i="1"/>
  <c r="E911" i="1"/>
  <c r="D911" i="1"/>
  <c r="E910" i="1"/>
  <c r="D910" i="1"/>
  <c r="Z820" i="1"/>
  <c r="X820" i="1"/>
  <c r="Z821" i="1"/>
  <c r="AA821" i="1" s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AA837" i="1" s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AA845" i="1" s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AA865" i="1" s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X901" i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Y898" i="1" s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G824" i="1" s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G840" i="1" s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G940" i="1" s="1"/>
  <c r="E888" i="1"/>
  <c r="E889" i="1"/>
  <c r="E890" i="1"/>
  <c r="E891" i="1"/>
  <c r="E892" i="1"/>
  <c r="E893" i="1"/>
  <c r="E894" i="1"/>
  <c r="E895" i="1"/>
  <c r="G895" i="1" s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S917" i="1" s="1"/>
  <c r="R865" i="1"/>
  <c r="R866" i="1"/>
  <c r="R867" i="1"/>
  <c r="R868" i="1"/>
  <c r="R869" i="1"/>
  <c r="R870" i="1"/>
  <c r="R871" i="1"/>
  <c r="S924" i="1" s="1"/>
  <c r="R872" i="1"/>
  <c r="S925" i="1" s="1"/>
  <c r="R873" i="1"/>
  <c r="R874" i="1"/>
  <c r="R875" i="1"/>
  <c r="S928" i="1" s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K899" i="1"/>
  <c r="I899" i="1"/>
  <c r="P898" i="1"/>
  <c r="N898" i="1"/>
  <c r="K898" i="1"/>
  <c r="I898" i="1"/>
  <c r="P897" i="1"/>
  <c r="N897" i="1"/>
  <c r="K897" i="1"/>
  <c r="I897" i="1"/>
  <c r="P896" i="1"/>
  <c r="N896" i="1"/>
  <c r="P895" i="1"/>
  <c r="N895" i="1"/>
  <c r="P894" i="1"/>
  <c r="N894" i="1"/>
  <c r="P893" i="1"/>
  <c r="N893" i="1"/>
  <c r="P892" i="1"/>
  <c r="N892" i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AA885" i="1"/>
  <c r="AA881" i="1"/>
  <c r="AA853" i="1"/>
  <c r="Y846" i="1"/>
  <c r="Y886" i="1"/>
  <c r="L934" i="1"/>
  <c r="AA961" i="1"/>
  <c r="L963" i="1"/>
  <c r="L966" i="1"/>
  <c r="Q1017" i="1"/>
  <c r="Q1018" i="1"/>
  <c r="Q1019" i="1"/>
  <c r="AA1028" i="1"/>
  <c r="Q1039" i="1"/>
  <c r="Y1048" i="1"/>
  <c r="Q1054" i="1"/>
  <c r="L1053" i="1"/>
  <c r="S929" i="1"/>
  <c r="J1050" i="1"/>
  <c r="L1060" i="1"/>
  <c r="J1017" i="1"/>
  <c r="J985" i="1"/>
  <c r="L993" i="1"/>
  <c r="G826" i="1"/>
  <c r="S1015" i="1"/>
  <c r="S1013" i="1"/>
  <c r="G897" i="1"/>
  <c r="Q990" i="1"/>
  <c r="J829" i="1"/>
  <c r="J1041" i="1"/>
  <c r="L1061" i="1"/>
  <c r="AA1063" i="1"/>
  <c r="O1062" i="1"/>
  <c r="L978" i="1"/>
  <c r="AA1071" i="1"/>
  <c r="Q1072" i="1"/>
  <c r="L1074" i="1"/>
  <c r="AA1079" i="1"/>
  <c r="L1082" i="1"/>
  <c r="L1085" i="1"/>
  <c r="L1087" i="1"/>
  <c r="Q1088" i="1"/>
  <c r="L1091" i="1"/>
  <c r="Q1093" i="1"/>
  <c r="AA1100" i="1"/>
  <c r="Q1104" i="1"/>
  <c r="L1104" i="1"/>
  <c r="G1106" i="1"/>
  <c r="G951" i="1"/>
  <c r="G850" i="1"/>
  <c r="S1091" i="1"/>
  <c r="L1108" i="1"/>
  <c r="Q915" i="1"/>
  <c r="AA877" i="1"/>
  <c r="Y879" i="1"/>
  <c r="S1088" i="1"/>
  <c r="O1046" i="1"/>
  <c r="Q1046" i="1"/>
  <c r="Y1090" i="1"/>
  <c r="S1095" i="1"/>
  <c r="S1007" i="1"/>
  <c r="Q1076" i="1"/>
  <c r="L1109" i="1"/>
  <c r="Q1031" i="1"/>
  <c r="Q1056" i="1"/>
  <c r="O1081" i="1"/>
  <c r="L1063" i="1"/>
  <c r="L1071" i="1"/>
  <c r="J1093" i="1"/>
  <c r="J1027" i="1"/>
  <c r="O1098" i="1"/>
  <c r="Q1098" i="1"/>
  <c r="S1112" i="1"/>
  <c r="AA1108" i="1"/>
  <c r="S1113" i="1"/>
  <c r="Q1114" i="1"/>
  <c r="L1114" i="1"/>
  <c r="L936" i="1" l="1"/>
  <c r="L1039" i="1"/>
  <c r="G925" i="1"/>
  <c r="Y930" i="1"/>
  <c r="G957" i="1"/>
  <c r="O966" i="1"/>
  <c r="S967" i="1"/>
  <c r="O974" i="1"/>
  <c r="G1010" i="1"/>
  <c r="S1052" i="1"/>
  <c r="J1073" i="1"/>
  <c r="O937" i="1"/>
  <c r="O945" i="1"/>
  <c r="G986" i="1"/>
  <c r="L943" i="1"/>
  <c r="AA954" i="1"/>
  <c r="Q966" i="1"/>
  <c r="AA969" i="1"/>
  <c r="Q970" i="1"/>
  <c r="Q974" i="1"/>
  <c r="AA981" i="1"/>
  <c r="L999" i="1"/>
  <c r="L1003" i="1"/>
  <c r="L1007" i="1"/>
  <c r="AA1021" i="1"/>
  <c r="O953" i="1"/>
  <c r="Y954" i="1"/>
  <c r="Y973" i="1"/>
  <c r="S990" i="1"/>
  <c r="J1003" i="1"/>
  <c r="Y1021" i="1"/>
  <c r="G1113" i="1"/>
  <c r="S947" i="1"/>
  <c r="S939" i="1"/>
  <c r="S931" i="1"/>
  <c r="S870" i="1"/>
  <c r="S915" i="1"/>
  <c r="G909" i="1"/>
  <c r="G954" i="1"/>
  <c r="G946" i="1"/>
  <c r="G885" i="1"/>
  <c r="G877" i="1"/>
  <c r="Y923" i="1"/>
  <c r="O963" i="1"/>
  <c r="O993" i="1"/>
  <c r="Y1093" i="1"/>
  <c r="S1110" i="1"/>
  <c r="Y925" i="1"/>
  <c r="J935" i="1"/>
  <c r="O970" i="1"/>
  <c r="Y992" i="1"/>
  <c r="S1014" i="1"/>
  <c r="J1054" i="1"/>
  <c r="G1076" i="1"/>
  <c r="G1080" i="1"/>
  <c r="G1088" i="1"/>
  <c r="G1096" i="1"/>
  <c r="O1109" i="1"/>
  <c r="O1108" i="1"/>
  <c r="O909" i="1"/>
  <c r="O944" i="1"/>
  <c r="O950" i="1"/>
  <c r="O952" i="1"/>
  <c r="J1011" i="1"/>
  <c r="J1112" i="1"/>
  <c r="G959" i="1"/>
  <c r="S994" i="1"/>
  <c r="G1097" i="1"/>
  <c r="O1087" i="1"/>
  <c r="J927" i="1"/>
  <c r="O948" i="1"/>
  <c r="S979" i="1"/>
  <c r="Y988" i="1"/>
  <c r="G1025" i="1"/>
  <c r="G1033" i="1"/>
  <c r="O1048" i="1"/>
  <c r="Q1034" i="1"/>
  <c r="B1091" i="1"/>
  <c r="C1144" i="1" s="1"/>
  <c r="B1062" i="1"/>
  <c r="C1115" i="1" s="1"/>
  <c r="O890" i="1"/>
  <c r="AA917" i="1"/>
  <c r="L922" i="1"/>
  <c r="L865" i="1"/>
  <c r="O923" i="1"/>
  <c r="Q872" i="1"/>
  <c r="Q886" i="1"/>
  <c r="G984" i="1"/>
  <c r="G992" i="1"/>
  <c r="J997" i="1"/>
  <c r="O1010" i="1"/>
  <c r="J1049" i="1"/>
  <c r="O1064" i="1"/>
  <c r="Y1092" i="1"/>
  <c r="S1094" i="1"/>
  <c r="S1049" i="1"/>
  <c r="Q1024" i="1"/>
  <c r="Q1029" i="1"/>
  <c r="Q1037" i="1"/>
  <c r="O1043" i="1"/>
  <c r="L931" i="1"/>
  <c r="O968" i="1"/>
  <c r="Y1028" i="1"/>
  <c r="S1030" i="1"/>
  <c r="Y1032" i="1"/>
  <c r="J1014" i="1"/>
  <c r="O898" i="1"/>
  <c r="L859" i="1"/>
  <c r="Q884" i="1"/>
  <c r="Q890" i="1"/>
  <c r="Q906" i="1"/>
  <c r="J952" i="1"/>
  <c r="L828" i="1"/>
  <c r="G969" i="1"/>
  <c r="J974" i="1"/>
  <c r="G1089" i="1"/>
  <c r="Q870" i="1"/>
  <c r="L893" i="1"/>
  <c r="O876" i="1"/>
  <c r="J908" i="1"/>
  <c r="Q881" i="1"/>
  <c r="O1054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C1029" i="1" s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C991" i="1" s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C1108" i="1" s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C1044" i="1" s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898" i="1" l="1"/>
  <c r="C1053" i="1"/>
  <c r="C1077" i="1"/>
  <c r="C1073" i="1"/>
  <c r="C1003" i="1"/>
  <c r="C1060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<sst xmlns="http://schemas.openxmlformats.org/spreadsheetml/2006/main" count="80" uniqueCount="39">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</sst>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164" fontId="1" fillId="0" borderId="0" xfId="1" applyNumberFormat="1" applyFont="1" applyFill="1" applyAlignment="1">
      <alignment horizontal="right"/>
    </xf>
    <xf numFmtId="166" fontId="0" fillId="11" borderId="0" xfId="1" applyFont="1" applyFill="1"/>
    <xf numFmtId="165" fontId="1" fillId="0" borderId="0" xfId="0" applyNumberFormat="1" applyFont="1" applyAlignment="1">
      <alignment horizontal="right"/>
    </xf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haredStrings" Target="sharedStrings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2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tyles" Target="styles.xml"/><Relationship Id="rId2" Type="http://schemas.openxmlformats.org/officeDocument/2006/relationships/chartsheet" Target="chart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10.xml"/><Relationship Id="rId23" Type="http://schemas.openxmlformats.org/officeDocument/2006/relationships/customXml" Target="../customXml/item4.xml"/><Relationship Id="rId10" Type="http://schemas.openxmlformats.org/officeDocument/2006/relationships/externalLink" Target="externalLinks/externalLink5.xml"/><Relationship Id="rId19" Type="http://schemas.openxmlformats.org/officeDocument/2006/relationships/calcChain" Target="calcChain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R10">
            <v>167223311.13999999</v>
          </cell>
          <cell r="KS10">
            <v>169200260.18000001</v>
          </cell>
          <cell r="KT10">
            <v>195821783.75999999</v>
          </cell>
          <cell r="KU10">
            <v>216315134.91</v>
          </cell>
          <cell r="KV10">
            <v>188055788.66999999</v>
          </cell>
          <cell r="KW10">
            <v>167422263.93000001</v>
          </cell>
          <cell r="KX10">
            <v>184954843.77000001</v>
          </cell>
          <cell r="KY10">
            <v>228412723.51999998</v>
          </cell>
          <cell r="KZ10">
            <v>197800286.22000003</v>
          </cell>
          <cell r="LA10">
            <v>173190666.32999998</v>
          </cell>
          <cell r="LB10">
            <v>180730756.64999998</v>
          </cell>
        </row>
        <row r="18">
          <cell r="KR18">
            <v>1912396.83</v>
          </cell>
          <cell r="KS18">
            <v>1906766.9899999998</v>
          </cell>
          <cell r="KT18">
            <v>2297313.65</v>
          </cell>
          <cell r="KU18">
            <v>2445573.9800000004</v>
          </cell>
          <cell r="KV18">
            <v>2164274.85</v>
          </cell>
          <cell r="KW18">
            <v>1931213.06</v>
          </cell>
          <cell r="KX18">
            <v>2137710.5500000003</v>
          </cell>
          <cell r="KY18">
            <v>2591453.13</v>
          </cell>
          <cell r="KZ18">
            <v>2218808.2999999998</v>
          </cell>
          <cell r="LA18">
            <v>2042530.9900000002</v>
          </cell>
          <cell r="LB18">
            <v>2019522.92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37"/>
      <sheetName val="Chart38"/>
      <sheetName val="Chart39"/>
      <sheetName val="Data"/>
      <sheetName val="Sheet1"/>
      <sheetName val="Chart40"/>
      <sheetName val="Chart41"/>
      <sheetName val="Chart42"/>
      <sheetName val="Chart43"/>
      <sheetName val="Chart44"/>
      <sheetName val="Chart45"/>
      <sheetName val="Chart46"/>
      <sheetName val="Glo"/>
      <sheetName val="Chart47"/>
      <sheetName val="Chart48"/>
      <sheetName val="Chart49"/>
      <sheetName val="Chart50"/>
      <sheetName val="Chart51"/>
      <sheetName val="Chart52"/>
      <sheetName val="Chart53"/>
      <sheetName val="Chart54"/>
    </sheetNames>
    <sheetDataSet>
      <sheetData sheetId="0" refreshError="1"/>
      <sheetData sheetId="1" refreshError="1"/>
      <sheetData sheetId="2" refreshError="1"/>
      <sheetData sheetId="3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  <row r="1304">
          <cell r="I1304">
            <v>14324456.810000001</v>
          </cell>
          <cell r="W1304">
            <v>1529201.23</v>
          </cell>
          <cell r="X1304">
            <v>381851.67</v>
          </cell>
          <cell r="Y1304">
            <v>6550779.1399999782</v>
          </cell>
          <cell r="AJ1304">
            <v>19632468.939999998</v>
          </cell>
        </row>
        <row r="1305">
          <cell r="I1305">
            <v>13362292.430000002</v>
          </cell>
          <cell r="W1305">
            <v>1316696.73</v>
          </cell>
          <cell r="X1305">
            <v>537184.75</v>
          </cell>
          <cell r="Y1305">
            <v>6863092.4200000111</v>
          </cell>
          <cell r="AJ1305">
            <v>44403923.32</v>
          </cell>
        </row>
        <row r="1306">
          <cell r="I1306">
            <v>16171595.720000003</v>
          </cell>
          <cell r="W1306">
            <v>1490198.06</v>
          </cell>
          <cell r="X1306">
            <v>1894072.51</v>
          </cell>
          <cell r="Y1306">
            <v>6384616.1599999964</v>
          </cell>
          <cell r="AJ1306">
            <v>28328444.100000001</v>
          </cell>
        </row>
        <row r="1307">
          <cell r="I1307">
            <v>16333204.08</v>
          </cell>
          <cell r="W1307">
            <v>1396196.3900000001</v>
          </cell>
          <cell r="X1307">
            <v>0</v>
          </cell>
          <cell r="Y1307">
            <v>9557222.9699999876</v>
          </cell>
          <cell r="AJ1307">
            <v>29451641.879999999</v>
          </cell>
        </row>
        <row r="1308">
          <cell r="I1308">
            <v>16847096.98</v>
          </cell>
          <cell r="W1308">
            <v>1159379.7599999998</v>
          </cell>
          <cell r="X1308">
            <v>42996.67</v>
          </cell>
          <cell r="Y1308">
            <v>5461482.0200000023</v>
          </cell>
          <cell r="AJ1308">
            <v>22247572.100000001</v>
          </cell>
        </row>
        <row r="1309">
          <cell r="I1309">
            <v>13672279.640000002</v>
          </cell>
          <cell r="W1309">
            <v>1327396.3999999999</v>
          </cell>
          <cell r="X1309">
            <v>668095.5</v>
          </cell>
          <cell r="Y1309">
            <v>4649306.2100000102</v>
          </cell>
          <cell r="AJ1309">
            <v>26674682.98</v>
          </cell>
        </row>
        <row r="1310">
          <cell r="I1310">
            <v>12082465.550000001</v>
          </cell>
          <cell r="W1310">
            <v>1086414.0299999998</v>
          </cell>
          <cell r="X1310">
            <v>449908.26</v>
          </cell>
          <cell r="Y1310">
            <v>6097004.9200000037</v>
          </cell>
          <cell r="AJ1310">
            <v>30101459.5</v>
          </cell>
        </row>
        <row r="1311">
          <cell r="I1311">
            <v>11817783.790000001</v>
          </cell>
          <cell r="W1311">
            <v>1136595.3799999999</v>
          </cell>
          <cell r="X1311">
            <v>443511.13</v>
          </cell>
          <cell r="Y1311">
            <v>6198993.3200000077</v>
          </cell>
          <cell r="AJ1311">
            <v>26175214.199999999</v>
          </cell>
        </row>
        <row r="1312">
          <cell r="I1312">
            <v>15061007.649999999</v>
          </cell>
          <cell r="W1312">
            <v>1403188.8199999998</v>
          </cell>
          <cell r="X1312">
            <v>1321153.96</v>
          </cell>
          <cell r="Y1312">
            <v>12509434.089999994</v>
          </cell>
          <cell r="AJ1312">
            <v>30372978.030000001</v>
          </cell>
        </row>
        <row r="1313">
          <cell r="I1313">
            <v>12445408.310000001</v>
          </cell>
          <cell r="W1313">
            <v>1351700.99</v>
          </cell>
          <cell r="X1313">
            <v>0</v>
          </cell>
          <cell r="Y1313">
            <v>8209737.7399999974</v>
          </cell>
          <cell r="AJ1313">
            <v>22257149.390000001</v>
          </cell>
        </row>
        <row r="1314">
          <cell r="I1314">
            <v>13469985.560000001</v>
          </cell>
          <cell r="W1314">
            <v>1119886.48</v>
          </cell>
          <cell r="X1314">
            <v>477612.47</v>
          </cell>
          <cell r="Y1314">
            <v>7526004.4600000223</v>
          </cell>
          <cell r="AJ1314">
            <v>20337656.600000001</v>
          </cell>
        </row>
        <row r="1315">
          <cell r="I1315">
            <v>12012032.539999999</v>
          </cell>
          <cell r="W1315">
            <v>1049288.3399999999</v>
          </cell>
          <cell r="X1315">
            <v>906980.61</v>
          </cell>
          <cell r="Y1315">
            <v>8524862.7199999839</v>
          </cell>
          <cell r="AJ1315">
            <v>27502294.030000001</v>
          </cell>
        </row>
        <row r="1316">
          <cell r="I1316">
            <v>13403234.93</v>
          </cell>
          <cell r="W1316">
            <v>1174671.3899999999</v>
          </cell>
          <cell r="X1316">
            <v>208917.46</v>
          </cell>
          <cell r="Y1316">
            <v>8311349.5500000082</v>
          </cell>
          <cell r="AJ1316">
            <v>35651059</v>
          </cell>
        </row>
        <row r="1317">
          <cell r="I1317">
            <v>14498136.18</v>
          </cell>
          <cell r="W1317">
            <v>1296698.8699999999</v>
          </cell>
          <cell r="X1317">
            <v>432947.81</v>
          </cell>
          <cell r="Y1317">
            <v>5279898.0700000031</v>
          </cell>
          <cell r="AJ1317">
            <v>40468567</v>
          </cell>
        </row>
        <row r="1318">
          <cell r="I1318">
            <v>11512585.029999997</v>
          </cell>
          <cell r="W1318">
            <v>1229225.1200000001</v>
          </cell>
          <cell r="X1318">
            <v>533140.06999999995</v>
          </cell>
          <cell r="Y1318">
            <v>6276199.9900000039</v>
          </cell>
          <cell r="AJ1318">
            <v>29829994.93</v>
          </cell>
        </row>
        <row r="1319">
          <cell r="I1319">
            <v>12379491.51</v>
          </cell>
          <cell r="W1319">
            <v>989410</v>
          </cell>
          <cell r="X1319">
            <v>788753.44</v>
          </cell>
          <cell r="Y1319">
            <v>6098934.6699999971</v>
          </cell>
          <cell r="AJ1319">
            <v>19464778.5</v>
          </cell>
        </row>
        <row r="1320">
          <cell r="I1320">
            <v>13849398.390000001</v>
          </cell>
          <cell r="W1320">
            <v>1068043.04</v>
          </cell>
          <cell r="X1320">
            <v>1006409.11</v>
          </cell>
          <cell r="Y1320">
            <v>6618390.7199999839</v>
          </cell>
          <cell r="AJ1320">
            <v>31539840.399999999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23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4"/>
      <sheetName val="Chart25"/>
      <sheetName val="Chart26"/>
      <sheetName val="Chart27"/>
      <sheetName val="Chart28"/>
      <sheetName val="Chart29"/>
      <sheetName val="Sheet1"/>
      <sheetName val="Chart30"/>
      <sheetName val="Chart31"/>
      <sheetName val="Chart32"/>
      <sheetName val="Chart33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KR13">
            <v>2291372568.5300007</v>
          </cell>
          <cell r="KS13">
            <v>2089961312.8599997</v>
          </cell>
          <cell r="KT13">
            <v>2238807906.8800001</v>
          </cell>
          <cell r="KU13">
            <v>2340197543.5</v>
          </cell>
          <cell r="KV13">
            <v>2148235091.73</v>
          </cell>
          <cell r="KW13">
            <v>2115040968.03</v>
          </cell>
          <cell r="KX13">
            <v>2393673996.9200001</v>
          </cell>
          <cell r="KY13">
            <v>2488245375.27</v>
          </cell>
          <cell r="KZ13">
            <v>2335965121.7399998</v>
          </cell>
          <cell r="LA13">
            <v>2121941072.3200002</v>
          </cell>
          <cell r="LB13">
            <v>2351370966.1800003</v>
          </cell>
        </row>
        <row r="24">
          <cell r="KR24">
            <v>208359120</v>
          </cell>
          <cell r="KS24">
            <v>211770830</v>
          </cell>
          <cell r="KT24">
            <v>236326880</v>
          </cell>
          <cell r="KU24">
            <v>223411525</v>
          </cell>
          <cell r="KV24">
            <v>198932750</v>
          </cell>
          <cell r="KW24">
            <v>196269220</v>
          </cell>
          <cell r="KX24">
            <v>199765665</v>
          </cell>
          <cell r="KY24">
            <v>228445055</v>
          </cell>
          <cell r="KZ24">
            <v>195882000</v>
          </cell>
          <cell r="LA24">
            <v>177203045</v>
          </cell>
          <cell r="LB24">
            <v>185867565</v>
          </cell>
        </row>
        <row r="67">
          <cell r="KR67">
            <v>8569882.0339199994</v>
          </cell>
          <cell r="KS67">
            <v>8990695.7857799996</v>
          </cell>
          <cell r="KT67">
            <v>9917124.6751199979</v>
          </cell>
          <cell r="KU67">
            <v>8931369.3328799997</v>
          </cell>
          <cell r="KV67">
            <v>8976486.889080001</v>
          </cell>
          <cell r="KW67">
            <v>7818374.3173199994</v>
          </cell>
          <cell r="KX67">
            <v>8860543.8364799991</v>
          </cell>
          <cell r="KY67">
            <v>9900325.0880999994</v>
          </cell>
          <cell r="KZ67">
            <v>8583692.2192799989</v>
          </cell>
          <cell r="LA67">
            <v>8614308.8714400008</v>
          </cell>
          <cell r="LB67">
            <v>9975126.00024</v>
          </cell>
        </row>
        <row r="77">
          <cell r="KR77">
            <v>3510926.55</v>
          </cell>
          <cell r="KS77">
            <v>2813255.1</v>
          </cell>
          <cell r="KT77">
            <v>5141637.8999999994</v>
          </cell>
          <cell r="KU77">
            <v>3514038.9750000001</v>
          </cell>
          <cell r="KV77">
            <v>4489790.3999999994</v>
          </cell>
          <cell r="KW77">
            <v>4193658.2249999996</v>
          </cell>
          <cell r="KX77">
            <v>4529961</v>
          </cell>
          <cell r="KY77">
            <v>4597811.0999999996</v>
          </cell>
          <cell r="KZ77">
            <v>2920602.7349999999</v>
          </cell>
          <cell r="LA77">
            <v>3765182.625</v>
          </cell>
          <cell r="LB77">
            <v>3867535.8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1325"/>
  <sheetViews>
    <sheetView tabSelected="1" topLeftCell="A7" zoomScaleNormal="100" zoomScaleSheetLayoutView="100" workbookViewId="0">
      <pane xSplit="1" ySplit="2" topLeftCell="Q1316" activePane="bottomRight" state="frozen"/>
      <selection pane="topRight" activeCell="B7" sqref="B7"/>
      <selection pane="bottomLeft" activeCell="A9" sqref="A9"/>
      <selection pane="bottomRight" activeCell="AC1325" sqref="AC1325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91" t="s">
        <v>3</v>
      </c>
      <c r="C7" s="92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3" t="s">
        <v>10</v>
      </c>
      <c r="X7" s="94"/>
      <c r="Y7" s="94"/>
      <c r="Z7" s="94"/>
      <c r="AA7" s="94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>+K1115+P1115+R1115+U1115+V1115+Z1115</f>
        <v>23505932.746999998</v>
      </c>
      <c r="C1115" s="18">
        <f t="shared" ref="C1115:C1134" si="443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4">(E1115/E1062)-1</f>
        <v>-9.9023538984723158E-2</v>
      </c>
      <c r="H1115" s="46">
        <f t="shared" ref="H1115:H1178" si="445">1708+1716+1419+1595+436+1750+914</f>
        <v>9538</v>
      </c>
      <c r="I1115" s="5">
        <f>'[6]Marketshare 2018'!$CZ$13</f>
        <v>1862298339.5200002</v>
      </c>
      <c r="J1115" s="64">
        <f t="shared" ref="J1115:J1134" si="446">(I1115/I1062)-1</f>
        <v>-0.20079652256493086</v>
      </c>
      <c r="K1115" s="5">
        <f>'[6]Marketshare 2018'!$CZ$67</f>
        <v>9399760.227</v>
      </c>
      <c r="L1115" s="40">
        <f t="shared" ref="L1115:L1134" si="447">(K1115/0.09)/I1115</f>
        <v>5.6082195899352753E-2</v>
      </c>
      <c r="M1115" s="5">
        <f t="shared" ref="M1115:M1178" si="448">82+68+42+51+23+60+30</f>
        <v>356</v>
      </c>
      <c r="N1115" s="5">
        <f>'[6]Marketshare 2018'!$CZ$24</f>
        <v>194536229</v>
      </c>
      <c r="O1115" s="16">
        <f t="shared" ref="O1115:O1134" si="449">(N1115/N1062)-1</f>
        <v>-0.21551071518649911</v>
      </c>
      <c r="P1115" s="5">
        <f>'[6]Marketshare 2018'!$CZ$77</f>
        <v>3229854.21</v>
      </c>
      <c r="Q1115" s="40">
        <f t="shared" ref="Q1115:Q1134" si="450">(P1115/0.09)/N1115</f>
        <v>0.18447601860319807</v>
      </c>
      <c r="R1115" s="65">
        <f>[5]Data!$W$1110</f>
        <v>1343176.08</v>
      </c>
      <c r="S1115" s="15">
        <f t="shared" ref="S1115:S1134" si="451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2">(X1115/X1062)-1</f>
        <v>1.945518004587421E-2</v>
      </c>
      <c r="Z1115" s="66">
        <f>'[7]From Apr 2018'!$CZ$18</f>
        <v>1872429.66</v>
      </c>
      <c r="AA1115" s="40">
        <f t="shared" ref="AA1115:AA1134" si="453">(Z1115/0.15)/X1115</f>
        <v>7.6031034334981998E-2</v>
      </c>
    </row>
    <row r="1116" spans="1:27" ht="13" x14ac:dyDescent="0.3">
      <c r="A1116" s="48">
        <v>43912</v>
      </c>
      <c r="B1116" s="58">
        <f t="shared" ref="B1116:B1134" si="454">+K1116+P1116+R1116+U1116+V1116+Z1116</f>
        <v>17096681.2806</v>
      </c>
      <c r="C1116" s="18">
        <f t="shared" si="443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4"/>
        <v>-0.50654067077527321</v>
      </c>
      <c r="H1116" s="46">
        <f t="shared" si="445"/>
        <v>9538</v>
      </c>
      <c r="I1116" s="5">
        <f>'[6]Marketshare 2018'!$DA$13</f>
        <v>1097960215.8799999</v>
      </c>
      <c r="J1116" s="64">
        <f t="shared" si="446"/>
        <v>-0.52526262700552873</v>
      </c>
      <c r="K1116" s="5">
        <f>'[6]Marketshare 2018'!$DA$67</f>
        <v>5274428.5155999996</v>
      </c>
      <c r="L1116" s="40">
        <f t="shared" si="447"/>
        <v>5.3376033518184936E-2</v>
      </c>
      <c r="M1116" s="5">
        <f t="shared" si="448"/>
        <v>356</v>
      </c>
      <c r="N1116" s="5">
        <f>'[6]Marketshare 2018'!$DA$24</f>
        <v>122997930</v>
      </c>
      <c r="O1116" s="16">
        <f t="shared" si="449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1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2"/>
        <v>-0.14216747831797938</v>
      </c>
      <c r="Z1116" s="66">
        <f>'[7]From Apr 2018'!$DA$18</f>
        <v>1337938.0900000001</v>
      </c>
      <c r="AA1116" s="40">
        <f t="shared" si="453"/>
        <v>7.4712463190746758E-2</v>
      </c>
    </row>
    <row r="1117" spans="1:27" ht="13" x14ac:dyDescent="0.3">
      <c r="A1117" s="48">
        <v>43919</v>
      </c>
      <c r="B1117" s="58">
        <f t="shared" si="454"/>
        <v>3028887.68</v>
      </c>
      <c r="C1117" s="18">
        <f t="shared" si="443"/>
        <v>-0.8756483896596553</v>
      </c>
      <c r="D1117" s="63">
        <f>[5]Data!$AJ$1112</f>
        <v>0</v>
      </c>
      <c r="E1117" s="61">
        <f>[5]Data!$I$1112</f>
        <v>0</v>
      </c>
      <c r="G1117" s="18">
        <f t="shared" si="444"/>
        <v>-1</v>
      </c>
      <c r="H1117" s="46">
        <f t="shared" si="445"/>
        <v>9538</v>
      </c>
      <c r="I1117" s="5">
        <f>'[6]Marketshare 2018'!$DB$13</f>
        <v>0</v>
      </c>
      <c r="J1117" s="64">
        <f t="shared" si="446"/>
        <v>-1</v>
      </c>
      <c r="K1117" s="5">
        <f>'[6]Marketshare 2018'!$DB$67</f>
        <v>0</v>
      </c>
      <c r="L1117" s="40" t="e">
        <f t="shared" si="447"/>
        <v>#DIV/0!</v>
      </c>
      <c r="M1117" s="5">
        <f t="shared" si="448"/>
        <v>356</v>
      </c>
      <c r="N1117" s="5">
        <f>'[6]Marketshare 2018'!$DB$24</f>
        <v>0</v>
      </c>
      <c r="O1117" s="16">
        <f t="shared" si="449"/>
        <v>-1</v>
      </c>
      <c r="P1117" s="5">
        <f>'[6]Marketshare 2018'!$DB$77</f>
        <v>0</v>
      </c>
      <c r="Q1117" s="40" t="e">
        <f t="shared" si="450"/>
        <v>#DIV/0!</v>
      </c>
      <c r="R1117" s="65">
        <f>[5]Data!$W$1112</f>
        <v>0</v>
      </c>
      <c r="S1117" s="15">
        <f t="shared" si="451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2"/>
        <v>-1</v>
      </c>
      <c r="Z1117" s="66">
        <f>'[7]From Apr 2018'!$DB$18</f>
        <v>0</v>
      </c>
      <c r="AA1117" s="40" t="e">
        <f t="shared" si="453"/>
        <v>#DIV/0!</v>
      </c>
    </row>
    <row r="1118" spans="1:27" ht="13" x14ac:dyDescent="0.3">
      <c r="A1118" s="48">
        <v>43926</v>
      </c>
      <c r="B1118" s="58">
        <f t="shared" si="454"/>
        <v>2183545.9700000002</v>
      </c>
      <c r="C1118" s="18">
        <f t="shared" si="443"/>
        <v>-0.922108928404763</v>
      </c>
      <c r="D1118" s="63">
        <f>[5]Data!$AJ$1113</f>
        <v>0</v>
      </c>
      <c r="E1118" s="61">
        <f>[5]Data!$I$1113</f>
        <v>0</v>
      </c>
      <c r="G1118" s="18">
        <f t="shared" si="444"/>
        <v>-1</v>
      </c>
      <c r="H1118" s="46">
        <f t="shared" si="445"/>
        <v>9538</v>
      </c>
      <c r="I1118" s="5">
        <f>'[6]Marketshare 2018'!$DC$13</f>
        <v>0</v>
      </c>
      <c r="J1118" s="64">
        <f t="shared" si="446"/>
        <v>-1</v>
      </c>
      <c r="K1118" s="5">
        <f>'[6]Marketshare 2018'!$DC$67</f>
        <v>0</v>
      </c>
      <c r="L1118" s="40" t="e">
        <f t="shared" si="447"/>
        <v>#DIV/0!</v>
      </c>
      <c r="M1118" s="5">
        <f t="shared" si="448"/>
        <v>356</v>
      </c>
      <c r="N1118" s="5">
        <f>'[6]Marketshare 2018'!$DC$24</f>
        <v>0</v>
      </c>
      <c r="O1118" s="16">
        <f t="shared" si="449"/>
        <v>-1</v>
      </c>
      <c r="P1118" s="5">
        <f>'[6]Marketshare 2018'!$DC$77</f>
        <v>0</v>
      </c>
      <c r="Q1118" s="40" t="e">
        <f t="shared" si="450"/>
        <v>#DIV/0!</v>
      </c>
      <c r="R1118" s="65">
        <f>[5]Data!$W$1113</f>
        <v>0</v>
      </c>
      <c r="S1118" s="15">
        <f t="shared" si="451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2"/>
        <v>-1</v>
      </c>
      <c r="Z1118" s="66">
        <f>'[7]From Apr 2018'!$DC$18</f>
        <v>0</v>
      </c>
      <c r="AA1118" s="40" t="e">
        <f t="shared" si="453"/>
        <v>#DIV/0!</v>
      </c>
    </row>
    <row r="1119" spans="1:27" ht="13" x14ac:dyDescent="0.3">
      <c r="A1119" s="48">
        <v>43933</v>
      </c>
      <c r="B1119" s="58">
        <f t="shared" si="454"/>
        <v>2358490.8299999996</v>
      </c>
      <c r="C1119" s="18">
        <f t="shared" si="443"/>
        <v>-0.91521902137304278</v>
      </c>
      <c r="D1119" s="63">
        <f>[5]Data!$AJ$1114</f>
        <v>0</v>
      </c>
      <c r="E1119" s="61">
        <f>[5]Data!$I$1114</f>
        <v>0</v>
      </c>
      <c r="G1119" s="18">
        <f t="shared" si="444"/>
        <v>-1</v>
      </c>
      <c r="H1119" s="46">
        <f t="shared" si="445"/>
        <v>9538</v>
      </c>
      <c r="I1119" s="5">
        <f>'[6]Marketshare 2018'!$DD$13</f>
        <v>0</v>
      </c>
      <c r="J1119" s="64">
        <f t="shared" si="446"/>
        <v>-1</v>
      </c>
      <c r="K1119" s="5">
        <f>'[6]Marketshare 2018'!$DD$67</f>
        <v>0</v>
      </c>
      <c r="L1119" s="40" t="e">
        <f t="shared" si="447"/>
        <v>#DIV/0!</v>
      </c>
      <c r="M1119" s="5">
        <f t="shared" si="448"/>
        <v>356</v>
      </c>
      <c r="N1119" s="5">
        <f>'[6]Marketshare 2018'!$DD$24</f>
        <v>0</v>
      </c>
      <c r="O1119" s="16">
        <f t="shared" si="449"/>
        <v>-1</v>
      </c>
      <c r="P1119" s="5">
        <f>'[6]Marketshare 2018'!$DD$77</f>
        <v>0</v>
      </c>
      <c r="Q1119" s="40" t="e">
        <f t="shared" si="450"/>
        <v>#DIV/0!</v>
      </c>
      <c r="R1119" s="65">
        <f>[5]Data!$W$1114</f>
        <v>0</v>
      </c>
      <c r="S1119" s="15">
        <f t="shared" si="451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2"/>
        <v>-1</v>
      </c>
      <c r="Z1119" s="66">
        <f>'[7]From Apr 2018'!$DD$18</f>
        <v>0</v>
      </c>
      <c r="AA1119" s="40" t="e">
        <f t="shared" si="453"/>
        <v>#DIV/0!</v>
      </c>
    </row>
    <row r="1120" spans="1:27" ht="13" x14ac:dyDescent="0.3">
      <c r="A1120" s="48">
        <v>43940</v>
      </c>
      <c r="B1120" s="58">
        <f t="shared" si="454"/>
        <v>2028693.75</v>
      </c>
      <c r="C1120" s="18">
        <f t="shared" si="443"/>
        <v>-0.91081064853549865</v>
      </c>
      <c r="D1120" s="63">
        <f>[5]Data!$AJ$1115</f>
        <v>0</v>
      </c>
      <c r="E1120" s="61">
        <f>[5]Data!$I$1115</f>
        <v>0</v>
      </c>
      <c r="G1120" s="18">
        <f t="shared" si="444"/>
        <v>-1</v>
      </c>
      <c r="H1120" s="46">
        <f t="shared" si="445"/>
        <v>9538</v>
      </c>
      <c r="I1120" s="5">
        <f>'[6]Marketshare 2018'!$DE$13</f>
        <v>0</v>
      </c>
      <c r="J1120" s="64">
        <f t="shared" si="446"/>
        <v>-1</v>
      </c>
      <c r="K1120" s="5">
        <f>'[6]Marketshare 2018'!$DE$67</f>
        <v>0</v>
      </c>
      <c r="L1120" s="40" t="e">
        <f t="shared" si="447"/>
        <v>#DIV/0!</v>
      </c>
      <c r="M1120" s="5">
        <f t="shared" si="448"/>
        <v>356</v>
      </c>
      <c r="N1120" s="5">
        <f>'[6]Marketshare 2018'!$DE$24</f>
        <v>0</v>
      </c>
      <c r="O1120" s="16">
        <f t="shared" si="449"/>
        <v>-1</v>
      </c>
      <c r="P1120" s="5">
        <f>'[6]Marketshare 2018'!$DE$77</f>
        <v>0</v>
      </c>
      <c r="Q1120" s="40" t="e">
        <f t="shared" si="450"/>
        <v>#DIV/0!</v>
      </c>
      <c r="R1120" s="65">
        <f>[5]Data!$W$1115</f>
        <v>0</v>
      </c>
      <c r="S1120" s="15">
        <f t="shared" si="451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2"/>
        <v>-1</v>
      </c>
      <c r="Z1120" s="66">
        <f>'[7]From Apr 2018'!$DE$18</f>
        <v>0</v>
      </c>
      <c r="AA1120" s="40" t="e">
        <f t="shared" si="453"/>
        <v>#DIV/0!</v>
      </c>
    </row>
    <row r="1121" spans="1:27" ht="13" x14ac:dyDescent="0.3">
      <c r="A1121" s="48">
        <v>43947</v>
      </c>
      <c r="B1121" s="58">
        <f t="shared" si="454"/>
        <v>1941259.29</v>
      </c>
      <c r="C1121" s="18">
        <f t="shared" si="443"/>
        <v>-0.9195545517250836</v>
      </c>
      <c r="D1121" s="63">
        <f>[5]Data!$AJ$1116</f>
        <v>0</v>
      </c>
      <c r="E1121" s="61">
        <f>[5]Data!$I$1116</f>
        <v>0</v>
      </c>
      <c r="G1121" s="18">
        <f t="shared" si="444"/>
        <v>-1</v>
      </c>
      <c r="H1121" s="46">
        <f t="shared" si="445"/>
        <v>9538</v>
      </c>
      <c r="I1121" s="5">
        <f>'[6]Marketshare 2018'!$DF$13</f>
        <v>0</v>
      </c>
      <c r="J1121" s="64">
        <f t="shared" si="446"/>
        <v>-1</v>
      </c>
      <c r="K1121" s="5">
        <f>'[6]Marketshare 2018'!$DF$67</f>
        <v>0</v>
      </c>
      <c r="L1121" s="40" t="e">
        <f t="shared" si="447"/>
        <v>#DIV/0!</v>
      </c>
      <c r="M1121" s="5">
        <f t="shared" si="448"/>
        <v>356</v>
      </c>
      <c r="N1121" s="5">
        <f>'[6]Marketshare 2018'!$DF$24</f>
        <v>0</v>
      </c>
      <c r="O1121" s="16">
        <f t="shared" si="449"/>
        <v>-1</v>
      </c>
      <c r="P1121" s="5">
        <f>'[6]Marketshare 2018'!$DF$77</f>
        <v>0</v>
      </c>
      <c r="Q1121" s="40" t="e">
        <f t="shared" si="450"/>
        <v>#DIV/0!</v>
      </c>
      <c r="R1121" s="65">
        <f>[5]Data!$W$1116</f>
        <v>0</v>
      </c>
      <c r="S1121" s="15">
        <f t="shared" si="451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2"/>
        <v>-1</v>
      </c>
      <c r="Z1121" s="66">
        <f>'[7]From Apr 2018'!$DF$18</f>
        <v>0</v>
      </c>
      <c r="AA1121" s="40" t="e">
        <f t="shared" si="453"/>
        <v>#DIV/0!</v>
      </c>
    </row>
    <row r="1122" spans="1:27" ht="13" x14ac:dyDescent="0.3">
      <c r="A1122" s="48">
        <v>43954</v>
      </c>
      <c r="B1122" s="58">
        <f t="shared" si="454"/>
        <v>2115479.4500000002</v>
      </c>
      <c r="C1122" s="18">
        <f t="shared" si="443"/>
        <v>-0.92400940328986847</v>
      </c>
      <c r="D1122" s="63">
        <f>[5]Data!$AJ$1117</f>
        <v>0</v>
      </c>
      <c r="E1122" s="61">
        <f>[5]Data!$I$1117</f>
        <v>0</v>
      </c>
      <c r="G1122" s="18">
        <f t="shared" si="444"/>
        <v>-1</v>
      </c>
      <c r="H1122" s="46">
        <f t="shared" si="445"/>
        <v>9538</v>
      </c>
      <c r="I1122" s="5">
        <f>'[6]Marketshare 2018'!$DG$13</f>
        <v>0</v>
      </c>
      <c r="J1122" s="64">
        <f t="shared" si="446"/>
        <v>-1</v>
      </c>
      <c r="K1122" s="5">
        <f>'[6]Marketshare 2018'!$DG$67</f>
        <v>0</v>
      </c>
      <c r="L1122" s="40" t="e">
        <f t="shared" si="447"/>
        <v>#DIV/0!</v>
      </c>
      <c r="M1122" s="5">
        <f t="shared" si="448"/>
        <v>356</v>
      </c>
      <c r="N1122" s="5">
        <f>'[6]Marketshare 2018'!$DG$24</f>
        <v>0</v>
      </c>
      <c r="O1122" s="16">
        <f t="shared" si="449"/>
        <v>-1</v>
      </c>
      <c r="P1122" s="5">
        <f>'[6]Marketshare 2018'!$DG$77</f>
        <v>0</v>
      </c>
      <c r="Q1122" s="40" t="e">
        <f t="shared" si="450"/>
        <v>#DIV/0!</v>
      </c>
      <c r="R1122" s="65">
        <f>[5]Data!$W$1117</f>
        <v>0</v>
      </c>
      <c r="S1122" s="15">
        <f t="shared" si="451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2"/>
        <v>-1</v>
      </c>
      <c r="Z1122" s="66">
        <f>'[7]From Apr 2018'!$DG$18</f>
        <v>0</v>
      </c>
      <c r="AA1122" s="40" t="e">
        <f t="shared" si="453"/>
        <v>#DIV/0!</v>
      </c>
    </row>
    <row r="1123" spans="1:27" ht="13" x14ac:dyDescent="0.3">
      <c r="A1123" s="48">
        <v>43961</v>
      </c>
      <c r="B1123" s="58">
        <f t="shared" si="454"/>
        <v>1895947.5</v>
      </c>
      <c r="C1123" s="18">
        <f t="shared" si="443"/>
        <v>-0.93262890785487951</v>
      </c>
      <c r="D1123" s="63">
        <f>[5]Data!$AJ$1118</f>
        <v>0</v>
      </c>
      <c r="E1123" s="61">
        <f>[5]Data!$I$1118</f>
        <v>0</v>
      </c>
      <c r="G1123" s="18">
        <f t="shared" si="444"/>
        <v>-1</v>
      </c>
      <c r="H1123" s="46">
        <f t="shared" si="445"/>
        <v>9538</v>
      </c>
      <c r="I1123" s="5">
        <f>'[6]Marketshare 2018'!$DH$13</f>
        <v>0</v>
      </c>
      <c r="J1123" s="64">
        <f t="shared" si="446"/>
        <v>-1</v>
      </c>
      <c r="K1123" s="5">
        <f>'[6]Marketshare 2018'!$DH$67</f>
        <v>0</v>
      </c>
      <c r="L1123" s="40" t="e">
        <f t="shared" si="447"/>
        <v>#DIV/0!</v>
      </c>
      <c r="M1123" s="5">
        <f t="shared" si="448"/>
        <v>356</v>
      </c>
      <c r="N1123" s="5">
        <f>'[6]Marketshare 2018'!$DH$24</f>
        <v>0</v>
      </c>
      <c r="O1123" s="16">
        <f t="shared" si="449"/>
        <v>-1</v>
      </c>
      <c r="P1123" s="5">
        <f>'[6]Marketshare 2018'!$DH$77</f>
        <v>0</v>
      </c>
      <c r="Q1123" s="40" t="e">
        <f t="shared" si="450"/>
        <v>#DIV/0!</v>
      </c>
      <c r="R1123" s="65">
        <f>[5]Data!$W$1118</f>
        <v>0</v>
      </c>
      <c r="S1123" s="15">
        <f t="shared" si="451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2"/>
        <v>-1</v>
      </c>
      <c r="Z1123" s="66">
        <f>'[7]From Apr 2018'!$DH$18</f>
        <v>0</v>
      </c>
      <c r="AA1123" s="40" t="e">
        <f t="shared" si="453"/>
        <v>#DIV/0!</v>
      </c>
    </row>
    <row r="1124" spans="1:27" ht="13" x14ac:dyDescent="0.3">
      <c r="A1124" s="48">
        <v>43968</v>
      </c>
      <c r="B1124" s="58">
        <f t="shared" si="454"/>
        <v>2070365.09</v>
      </c>
      <c r="C1124" s="18">
        <f t="shared" si="443"/>
        <v>-0.90784561429507771</v>
      </c>
      <c r="D1124" s="63">
        <f>[5]Data!$AJ$1119</f>
        <v>0</v>
      </c>
      <c r="E1124" s="61">
        <f>[5]Data!$I$1119</f>
        <v>0</v>
      </c>
      <c r="G1124" s="18">
        <f t="shared" si="444"/>
        <v>-1</v>
      </c>
      <c r="H1124" s="46">
        <f t="shared" si="445"/>
        <v>9538</v>
      </c>
      <c r="I1124" s="5">
        <f>'[6]Marketshare 2018'!$DI$13</f>
        <v>0</v>
      </c>
      <c r="J1124" s="64">
        <f t="shared" si="446"/>
        <v>-1</v>
      </c>
      <c r="K1124" s="5">
        <f>'[6]Marketshare 2018'!$DI$67</f>
        <v>0</v>
      </c>
      <c r="L1124" s="40" t="e">
        <f t="shared" si="447"/>
        <v>#DIV/0!</v>
      </c>
      <c r="M1124" s="5">
        <f t="shared" si="448"/>
        <v>356</v>
      </c>
      <c r="N1124" s="5">
        <f>'[6]Marketshare 2018'!$DI$24</f>
        <v>0</v>
      </c>
      <c r="O1124" s="16">
        <f t="shared" si="449"/>
        <v>-1</v>
      </c>
      <c r="P1124" s="5">
        <f>'[6]Marketshare 2018'!$DI$77</f>
        <v>0</v>
      </c>
      <c r="Q1124" s="40" t="e">
        <f t="shared" si="450"/>
        <v>#DIV/0!</v>
      </c>
      <c r="R1124" s="65">
        <f>[5]Data!$W$1119</f>
        <v>0</v>
      </c>
      <c r="S1124" s="15">
        <f t="shared" si="451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2"/>
        <v>-1</v>
      </c>
      <c r="Z1124" s="66">
        <f>'[7]From Apr 2018'!$DI$18</f>
        <v>0</v>
      </c>
      <c r="AA1124" s="40" t="e">
        <f t="shared" si="453"/>
        <v>#DIV/0!</v>
      </c>
    </row>
    <row r="1125" spans="1:27" ht="13" x14ac:dyDescent="0.3">
      <c r="A1125" s="48">
        <v>43975</v>
      </c>
      <c r="B1125" s="58">
        <f t="shared" si="454"/>
        <v>2141448.11</v>
      </c>
      <c r="C1125" s="18">
        <f t="shared" si="443"/>
        <v>-0.89927472778968021</v>
      </c>
      <c r="D1125" s="63">
        <f>[5]Data!$AJ$1120</f>
        <v>0</v>
      </c>
      <c r="E1125" s="61">
        <f>[5]Data!$I$1120</f>
        <v>0</v>
      </c>
      <c r="G1125" s="18">
        <f t="shared" si="444"/>
        <v>-1</v>
      </c>
      <c r="H1125" s="46">
        <f t="shared" si="445"/>
        <v>9538</v>
      </c>
      <c r="I1125" s="5">
        <f>'[6]Marketshare 2018'!$DJ$13</f>
        <v>0</v>
      </c>
      <c r="J1125" s="64">
        <f t="shared" si="446"/>
        <v>-1</v>
      </c>
      <c r="K1125" s="5">
        <f>'[6]Marketshare 2018'!$DJ$67</f>
        <v>0</v>
      </c>
      <c r="L1125" s="40" t="e">
        <f t="shared" si="447"/>
        <v>#DIV/0!</v>
      </c>
      <c r="M1125" s="5">
        <f t="shared" si="448"/>
        <v>356</v>
      </c>
      <c r="N1125" s="5">
        <f>'[6]Marketshare 2018'!$DJ$24</f>
        <v>0</v>
      </c>
      <c r="O1125" s="16">
        <f t="shared" si="449"/>
        <v>-1</v>
      </c>
      <c r="P1125" s="5">
        <f>'[6]Marketshare 2018'!$DJ$77</f>
        <v>0</v>
      </c>
      <c r="Q1125" s="40" t="e">
        <f t="shared" si="450"/>
        <v>#DIV/0!</v>
      </c>
      <c r="R1125" s="65">
        <f>[5]Data!$W$1120</f>
        <v>0</v>
      </c>
      <c r="S1125" s="15">
        <f t="shared" si="451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2"/>
        <v>-1</v>
      </c>
      <c r="Z1125" s="66">
        <f>'[7]From Apr 2018'!$DJ$18</f>
        <v>0</v>
      </c>
      <c r="AA1125" s="40" t="e">
        <f t="shared" si="453"/>
        <v>#DIV/0!</v>
      </c>
    </row>
    <row r="1126" spans="1:27" ht="13" x14ac:dyDescent="0.3">
      <c r="A1126" s="48">
        <v>43982</v>
      </c>
      <c r="B1126" s="58">
        <f t="shared" si="454"/>
        <v>2307041.8000000003</v>
      </c>
      <c r="C1126" s="18">
        <f t="shared" si="443"/>
        <v>-0.89182252080894531</v>
      </c>
      <c r="D1126" s="63">
        <f>[5]Data!$AJ$1121</f>
        <v>0</v>
      </c>
      <c r="E1126" s="61">
        <f>[5]Data!$I$1121</f>
        <v>0</v>
      </c>
      <c r="G1126" s="18">
        <f t="shared" si="444"/>
        <v>-1</v>
      </c>
      <c r="H1126" s="46">
        <f t="shared" si="445"/>
        <v>9538</v>
      </c>
      <c r="I1126" s="5">
        <f>'[6]Marketshare 2018'!$DK$13</f>
        <v>0</v>
      </c>
      <c r="J1126" s="64">
        <f t="shared" si="446"/>
        <v>-1</v>
      </c>
      <c r="K1126" s="5">
        <f>'[6]Marketshare 2018'!$DK$67</f>
        <v>0</v>
      </c>
      <c r="L1126" s="40" t="e">
        <f t="shared" si="447"/>
        <v>#DIV/0!</v>
      </c>
      <c r="M1126" s="5">
        <f t="shared" si="448"/>
        <v>356</v>
      </c>
      <c r="N1126" s="5">
        <f>'[6]Marketshare 2018'!$DK$24</f>
        <v>0</v>
      </c>
      <c r="O1126" s="16">
        <f t="shared" si="449"/>
        <v>-1</v>
      </c>
      <c r="P1126" s="5">
        <f>'[6]Marketshare 2018'!$DK$77</f>
        <v>0</v>
      </c>
      <c r="Q1126" s="40" t="e">
        <f t="shared" si="450"/>
        <v>#DIV/0!</v>
      </c>
      <c r="R1126" s="65">
        <f>[5]Data!$W$1121</f>
        <v>0</v>
      </c>
      <c r="S1126" s="15">
        <f t="shared" si="451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2"/>
        <v>-1</v>
      </c>
      <c r="Z1126" s="66">
        <f>'[7]From Apr 2018'!$DK$18</f>
        <v>0</v>
      </c>
      <c r="AA1126" s="40" t="e">
        <f t="shared" si="453"/>
        <v>#DIV/0!</v>
      </c>
    </row>
    <row r="1127" spans="1:27" ht="13" x14ac:dyDescent="0.3">
      <c r="A1127" s="48">
        <v>43989</v>
      </c>
      <c r="B1127" s="58">
        <f t="shared" si="454"/>
        <v>5514807.9799999995</v>
      </c>
      <c r="C1127" s="18">
        <f t="shared" si="443"/>
        <v>-0.78618691165358312</v>
      </c>
      <c r="D1127" s="63">
        <f>[5]Data!$AJ$1122</f>
        <v>0</v>
      </c>
      <c r="E1127" s="61">
        <f>[5]Data!$I$1122</f>
        <v>0</v>
      </c>
      <c r="G1127" s="18">
        <f t="shared" si="444"/>
        <v>-1</v>
      </c>
      <c r="H1127" s="46">
        <f t="shared" si="445"/>
        <v>9538</v>
      </c>
      <c r="I1127" s="5">
        <f>'[6]Marketshare 2018'!$DL$13</f>
        <v>0</v>
      </c>
      <c r="J1127" s="64">
        <f t="shared" si="446"/>
        <v>-1</v>
      </c>
      <c r="K1127" s="5">
        <f>'[6]Marketshare 2018'!$DL$67</f>
        <v>0</v>
      </c>
      <c r="L1127" s="40" t="e">
        <f t="shared" si="447"/>
        <v>#DIV/0!</v>
      </c>
      <c r="M1127" s="5">
        <f t="shared" si="448"/>
        <v>356</v>
      </c>
      <c r="N1127" s="5">
        <f>'[6]Marketshare 2018'!$DL$24</f>
        <v>0</v>
      </c>
      <c r="O1127" s="16">
        <f t="shared" si="449"/>
        <v>-1</v>
      </c>
      <c r="P1127" s="5">
        <f>'[6]Marketshare 2018'!$DL$77</f>
        <v>0</v>
      </c>
      <c r="Q1127" s="40" t="e">
        <f t="shared" si="450"/>
        <v>#DIV/0!</v>
      </c>
      <c r="R1127" s="65">
        <f>[5]Data!$W$1122</f>
        <v>0</v>
      </c>
      <c r="S1127" s="15">
        <f t="shared" si="451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2"/>
        <v>-1</v>
      </c>
      <c r="Z1127" s="66">
        <f>'[7]From Apr 2018'!$DL$18</f>
        <v>0</v>
      </c>
      <c r="AA1127" s="40" t="e">
        <f t="shared" si="453"/>
        <v>#DIV/0!</v>
      </c>
    </row>
    <row r="1128" spans="1:27" ht="13" x14ac:dyDescent="0.3">
      <c r="A1128" s="48">
        <v>43996</v>
      </c>
      <c r="B1128" s="58">
        <f t="shared" si="454"/>
        <v>5324669.7</v>
      </c>
      <c r="C1128" s="18">
        <f t="shared" si="443"/>
        <v>-0.76012794707504083</v>
      </c>
      <c r="D1128" s="63">
        <f>[5]Data!$AJ$1123</f>
        <v>0</v>
      </c>
      <c r="E1128" s="61">
        <f>[5]Data!$I$1123</f>
        <v>0</v>
      </c>
      <c r="G1128" s="18">
        <f t="shared" si="444"/>
        <v>-1</v>
      </c>
      <c r="H1128" s="46">
        <f t="shared" si="445"/>
        <v>9538</v>
      </c>
      <c r="I1128" s="5">
        <f>'[6]Marketshare 2018'!$DM$13</f>
        <v>0</v>
      </c>
      <c r="J1128" s="64">
        <f t="shared" si="446"/>
        <v>-1</v>
      </c>
      <c r="K1128" s="5">
        <f>'[6]Marketshare 2018'!$DM$67</f>
        <v>0</v>
      </c>
      <c r="L1128" s="40" t="e">
        <f t="shared" si="447"/>
        <v>#DIV/0!</v>
      </c>
      <c r="M1128" s="5">
        <f t="shared" si="448"/>
        <v>356</v>
      </c>
      <c r="N1128" s="5">
        <f>'[6]Marketshare 2018'!$DM$24</f>
        <v>0</v>
      </c>
      <c r="O1128" s="16">
        <f t="shared" si="449"/>
        <v>-1</v>
      </c>
      <c r="P1128" s="5">
        <f>'[6]Marketshare 2018'!$DM$77</f>
        <v>0</v>
      </c>
      <c r="Q1128" s="40" t="e">
        <f t="shared" si="450"/>
        <v>#DIV/0!</v>
      </c>
      <c r="R1128" s="65">
        <f>[5]Data!$W$1123</f>
        <v>0</v>
      </c>
      <c r="S1128" s="15">
        <f t="shared" si="451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2"/>
        <v>-1</v>
      </c>
      <c r="Z1128" s="66">
        <f>'[7]From Apr 2018'!$DM$18</f>
        <v>0</v>
      </c>
      <c r="AA1128" s="40" t="e">
        <f t="shared" si="453"/>
        <v>#DIV/0!</v>
      </c>
    </row>
    <row r="1129" spans="1:27" ht="13" x14ac:dyDescent="0.3">
      <c r="A1129" s="48">
        <v>44003</v>
      </c>
      <c r="B1129" s="58">
        <f t="shared" si="454"/>
        <v>5815116.1899999995</v>
      </c>
      <c r="C1129" s="18">
        <f t="shared" si="443"/>
        <v>-0.73552998959641713</v>
      </c>
      <c r="D1129" s="63">
        <f>[5]Data!$AJ$1124</f>
        <v>0</v>
      </c>
      <c r="E1129" s="61">
        <f>[5]Data!$I$1124</f>
        <v>0</v>
      </c>
      <c r="G1129" s="18">
        <f t="shared" si="444"/>
        <v>-1</v>
      </c>
      <c r="H1129" s="46">
        <f t="shared" si="445"/>
        <v>9538</v>
      </c>
      <c r="I1129" s="5">
        <f>'[6]Marketshare 2018'!$DN$13</f>
        <v>0</v>
      </c>
      <c r="J1129" s="64">
        <f t="shared" si="446"/>
        <v>-1</v>
      </c>
      <c r="K1129" s="5">
        <f>'[6]Marketshare 2018'!$DN$67</f>
        <v>0</v>
      </c>
      <c r="L1129" s="40" t="e">
        <f t="shared" si="447"/>
        <v>#DIV/0!</v>
      </c>
      <c r="M1129" s="5">
        <f t="shared" si="448"/>
        <v>356</v>
      </c>
      <c r="N1129" s="5">
        <f>'[6]Marketshare 2018'!$DN$24</f>
        <v>0</v>
      </c>
      <c r="O1129" s="16">
        <f t="shared" si="449"/>
        <v>-1</v>
      </c>
      <c r="P1129" s="5">
        <f>'[6]Marketshare 2018'!$DN$77</f>
        <v>0</v>
      </c>
      <c r="Q1129" s="40" t="e">
        <f t="shared" si="450"/>
        <v>#DIV/0!</v>
      </c>
      <c r="R1129" s="65">
        <f>[5]Data!$W$1124</f>
        <v>0</v>
      </c>
      <c r="S1129" s="15">
        <f t="shared" si="451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2"/>
        <v>-1</v>
      </c>
      <c r="Z1129" s="66">
        <f>'[7]From Apr 2018'!$DN$18</f>
        <v>0</v>
      </c>
      <c r="AA1129" s="40" t="e">
        <f t="shared" si="453"/>
        <v>#DIV/0!</v>
      </c>
    </row>
    <row r="1130" spans="1:27" ht="13" x14ac:dyDescent="0.3">
      <c r="A1130" s="48">
        <v>44010</v>
      </c>
      <c r="B1130" s="58">
        <f t="shared" si="454"/>
        <v>5915151.8900000006</v>
      </c>
      <c r="C1130" s="18">
        <f t="shared" si="443"/>
        <v>-0.72626671532024889</v>
      </c>
      <c r="D1130" s="63">
        <f>[5]Data!$AJ$1125</f>
        <v>0</v>
      </c>
      <c r="E1130" s="61">
        <f>[5]Data!$I$1125</f>
        <v>0</v>
      </c>
      <c r="G1130" s="18">
        <f t="shared" si="444"/>
        <v>-1</v>
      </c>
      <c r="H1130" s="46">
        <f t="shared" si="445"/>
        <v>9538</v>
      </c>
      <c r="I1130" s="5">
        <f>'[6]Marketshare 2018'!$DO$13</f>
        <v>0</v>
      </c>
      <c r="J1130" s="64">
        <f t="shared" si="446"/>
        <v>-1</v>
      </c>
      <c r="K1130" s="5">
        <f>'[6]Marketshare 2018'!$DO$67</f>
        <v>0</v>
      </c>
      <c r="L1130" s="40" t="e">
        <f t="shared" si="447"/>
        <v>#DIV/0!</v>
      </c>
      <c r="M1130" s="5">
        <f t="shared" si="448"/>
        <v>356</v>
      </c>
      <c r="N1130" s="5">
        <f>'[6]Marketshare 2018'!$DO$24</f>
        <v>0</v>
      </c>
      <c r="O1130" s="16">
        <f t="shared" si="449"/>
        <v>-1</v>
      </c>
      <c r="P1130" s="5">
        <f>'[6]Marketshare 2018'!$DO$77</f>
        <v>0</v>
      </c>
      <c r="Q1130" s="40" t="e">
        <f t="shared" si="450"/>
        <v>#DIV/0!</v>
      </c>
      <c r="R1130" s="65">
        <f>[5]Data!$W$1125</f>
        <v>0</v>
      </c>
      <c r="S1130" s="15">
        <f t="shared" si="451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2"/>
        <v>-1</v>
      </c>
      <c r="Z1130" s="66">
        <f>'[7]From Apr 2018'!$DO$18</f>
        <v>0</v>
      </c>
      <c r="AA1130" s="40" t="e">
        <f t="shared" si="453"/>
        <v>#DIV/0!</v>
      </c>
    </row>
    <row r="1131" spans="1:27" ht="13" x14ac:dyDescent="0.3">
      <c r="A1131" s="48">
        <v>44017</v>
      </c>
      <c r="B1131" s="58">
        <f t="shared" si="454"/>
        <v>16832529.7313</v>
      </c>
      <c r="C1131" s="18">
        <f t="shared" si="443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4"/>
        <v>-0.56105537443090137</v>
      </c>
      <c r="H1131" s="46">
        <f t="shared" si="445"/>
        <v>9538</v>
      </c>
      <c r="I1131" s="5">
        <f>'[6]Marketshare 2018'!$DP$13</f>
        <v>1205358120.1500001</v>
      </c>
      <c r="J1131" s="64">
        <f t="shared" si="446"/>
        <v>-0.5400277118914969</v>
      </c>
      <c r="K1131" s="5">
        <f>'[6]Marketshare 2018'!$DP$67</f>
        <v>4491396.0062999995</v>
      </c>
      <c r="L1131" s="40">
        <f t="shared" si="447"/>
        <v>4.1402135378479615E-2</v>
      </c>
      <c r="M1131" s="5">
        <f t="shared" si="448"/>
        <v>356</v>
      </c>
      <c r="N1131" s="5">
        <f>'[6]Marketshare 2018'!$DP$24</f>
        <v>102754695</v>
      </c>
      <c r="O1131" s="16">
        <f t="shared" si="449"/>
        <v>-0.59597099452002456</v>
      </c>
      <c r="P1131" s="5">
        <f>'[6]Marketshare 2018'!$DP$77</f>
        <v>2664762.0749999997</v>
      </c>
      <c r="Q1131" s="40">
        <f t="shared" si="450"/>
        <v>0.2881471012103145</v>
      </c>
      <c r="R1131" s="65">
        <f>[5]Data!$W$1126</f>
        <v>478074.82000000007</v>
      </c>
      <c r="S1131" s="15">
        <f t="shared" si="451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2"/>
        <v>-0.87555331029561789</v>
      </c>
      <c r="Z1131" s="66">
        <f>'[7]From Apr 2018'!$DP$18</f>
        <v>253625.36</v>
      </c>
      <c r="AA1131" s="40">
        <f t="shared" si="453"/>
        <v>7.7170356843452512E-2</v>
      </c>
    </row>
    <row r="1132" spans="1:27" ht="13" x14ac:dyDescent="0.3">
      <c r="A1132" s="48">
        <v>44024</v>
      </c>
      <c r="B1132" s="58">
        <f t="shared" si="454"/>
        <v>17591314.156500001</v>
      </c>
      <c r="C1132" s="18">
        <f t="shared" si="443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4"/>
        <v>-0.41280669655301216</v>
      </c>
      <c r="H1132" s="46">
        <f t="shared" si="445"/>
        <v>9538</v>
      </c>
      <c r="I1132" s="5">
        <f>'[6]Marketshare 2018'!$DQ$13</f>
        <v>1312563518.1599998</v>
      </c>
      <c r="J1132" s="64">
        <f t="shared" si="446"/>
        <v>-0.44982345006347002</v>
      </c>
      <c r="K1132" s="5">
        <f>'[6]Marketshare 2018'!$DQ$67</f>
        <v>4904166.9014999997</v>
      </c>
      <c r="L1132" s="40">
        <f t="shared" si="447"/>
        <v>4.1514747740655736E-2</v>
      </c>
      <c r="M1132" s="5">
        <f t="shared" si="448"/>
        <v>356</v>
      </c>
      <c r="N1132" s="5">
        <f>'[6]Marketshare 2018'!$DQ$24</f>
        <v>117672155</v>
      </c>
      <c r="O1132" s="16">
        <f t="shared" si="449"/>
        <v>-0.48633809640131576</v>
      </c>
      <c r="P1132" s="5">
        <f>'[6]Marketshare 2018'!$DQ$77</f>
        <v>2581267.2749999999</v>
      </c>
      <c r="Q1132" s="40">
        <f t="shared" si="450"/>
        <v>0.24373436094545903</v>
      </c>
      <c r="R1132" s="65">
        <f>[5]Data!$W$1127</f>
        <v>637594.49</v>
      </c>
      <c r="S1132" s="15">
        <f t="shared" si="451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2"/>
        <v>-0.74377894025392166</v>
      </c>
      <c r="Z1132" s="66">
        <f>'[7]From Apr 2018'!$DQ$18</f>
        <v>526460.34000000008</v>
      </c>
      <c r="AA1132" s="40">
        <f t="shared" si="453"/>
        <v>7.698238188247758E-2</v>
      </c>
    </row>
    <row r="1133" spans="1:27" ht="13" x14ac:dyDescent="0.3">
      <c r="A1133" s="48">
        <v>44031</v>
      </c>
      <c r="B1133" s="58">
        <f t="shared" si="454"/>
        <v>14515919.016099997</v>
      </c>
      <c r="C1133" s="18">
        <f t="shared" si="443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4"/>
        <v>-0.60486322707970275</v>
      </c>
      <c r="H1133" s="46">
        <f t="shared" si="445"/>
        <v>9538</v>
      </c>
      <c r="I1133" s="5">
        <f>'[6]Marketshare 2018'!$DR$13</f>
        <v>958550453.80000007</v>
      </c>
      <c r="J1133" s="64">
        <f t="shared" si="446"/>
        <v>-0.5735074170173049</v>
      </c>
      <c r="K1133" s="5">
        <f>'[6]Marketshare 2018'!$DR$67</f>
        <v>3901887.7010999992</v>
      </c>
      <c r="L1133" s="40">
        <f t="shared" si="447"/>
        <v>4.522903058271964E-2</v>
      </c>
      <c r="M1133" s="5">
        <f t="shared" si="448"/>
        <v>356</v>
      </c>
      <c r="N1133" s="5">
        <f>'[6]Marketshare 2018'!$DR$24</f>
        <v>76805445</v>
      </c>
      <c r="O1133" s="16">
        <f t="shared" si="449"/>
        <v>-0.68112558590836092</v>
      </c>
      <c r="P1133" s="5">
        <f>'[6]Marketshare 2018'!$DR$77</f>
        <v>918173.47499999998</v>
      </c>
      <c r="Q1133" s="40">
        <f t="shared" si="450"/>
        <v>0.13282818034580751</v>
      </c>
      <c r="R1133" s="65">
        <f>[5]Data!$W$1128</f>
        <v>555289.52</v>
      </c>
      <c r="S1133" s="15">
        <f t="shared" si="451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2"/>
        <v>-3.3171261840739374E-2</v>
      </c>
      <c r="Z1133" s="66">
        <f>'[7]From Apr 2018'!$DR$18</f>
        <v>523388.77999999997</v>
      </c>
      <c r="AA1133" s="40">
        <f t="shared" si="453"/>
        <v>2.3644636930985757E-2</v>
      </c>
    </row>
    <row r="1134" spans="1:27" ht="13" x14ac:dyDescent="0.3">
      <c r="A1134" s="48">
        <v>44038</v>
      </c>
      <c r="B1134" s="58">
        <f t="shared" si="454"/>
        <v>19305986.151099999</v>
      </c>
      <c r="C1134" s="18">
        <f t="shared" si="443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4"/>
        <v>-0.52564651304941779</v>
      </c>
      <c r="H1134" s="46">
        <f t="shared" si="445"/>
        <v>9538</v>
      </c>
      <c r="I1134" s="5">
        <f>'[6]Marketshare 2018'!$DS$13</f>
        <v>1185802260.2200003</v>
      </c>
      <c r="J1134" s="64">
        <f t="shared" si="446"/>
        <v>-0.44053487133334468</v>
      </c>
      <c r="K1134" s="5">
        <f>'[6]Marketshare 2018'!$DS$67</f>
        <v>5060771.3961000005</v>
      </c>
      <c r="L1134" s="40">
        <f t="shared" si="447"/>
        <v>4.7420042258620405E-2</v>
      </c>
      <c r="M1134" s="5">
        <f t="shared" si="448"/>
        <v>356</v>
      </c>
      <c r="N1134" s="5">
        <f>'[6]Marketshare 2018'!$DS$24</f>
        <v>111657030</v>
      </c>
      <c r="O1134" s="16">
        <f t="shared" si="449"/>
        <v>-0.56202442902554572</v>
      </c>
      <c r="P1134" s="5">
        <f>'[6]Marketshare 2018'!$DS$77</f>
        <v>1216979.7749999999</v>
      </c>
      <c r="Q1134" s="40">
        <f t="shared" si="450"/>
        <v>0.12110296593058224</v>
      </c>
      <c r="R1134" s="65">
        <f>[5]Data!$W$1129</f>
        <v>720939.87</v>
      </c>
      <c r="S1134" s="15">
        <f t="shared" si="451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2"/>
        <v>-0.56051497799159744</v>
      </c>
      <c r="Z1134" s="66">
        <f>'[7]From Apr 2018'!$DS$18</f>
        <v>744742.7</v>
      </c>
      <c r="AA1134" s="40">
        <f t="shared" si="453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5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8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5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8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5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8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5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8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5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8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5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8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5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8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5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8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5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8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5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8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5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8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5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8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5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8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5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8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5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8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5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8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5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8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5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8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5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8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5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8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5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8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5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8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5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8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5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8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5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8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5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8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5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8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5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8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5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8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5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8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5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8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5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8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5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8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5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8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5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8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5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8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5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8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5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8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5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8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5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8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5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8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5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8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5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8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5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8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5" si="597">+K1266+P1266+R1266+U1266+V1266+Z1266</f>
        <v>25641553.941119999</v>
      </c>
      <c r="C1266" s="70">
        <f t="shared" ref="C1266:C1295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5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5" si="600">(I1266/I1213)-1</f>
        <v>0.10013812947701939</v>
      </c>
      <c r="K1266" s="74">
        <f>'[6]Marketshare 2018'!$IU$67</f>
        <v>9232957.3111199997</v>
      </c>
      <c r="L1266" s="76">
        <f t="shared" ref="L1266:L1295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5" si="602">(N1266/N1213)-1</f>
        <v>0.19188760694597673</v>
      </c>
      <c r="P1266" s="74">
        <f>'[6]Marketshare 2018'!$IU$77</f>
        <v>3669015.6</v>
      </c>
      <c r="Q1266" s="76">
        <f t="shared" ref="Q1266:Q1295" si="603">(P1266/0.09)/N1266</f>
        <v>0.1758089899652594</v>
      </c>
      <c r="R1266" s="71">
        <f>[5]Data!$W$1261</f>
        <v>1297323.7999999998</v>
      </c>
      <c r="S1266" s="78">
        <f t="shared" ref="S1266:S1295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5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7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'[8]Marketshare 2018'!$JT$13</f>
        <v>2511968037.5300002</v>
      </c>
      <c r="J1291" s="75">
        <f t="shared" si="600"/>
        <v>6.5225582166295704E-2</v>
      </c>
      <c r="K1291" s="74">
        <f>'[8]Marketshare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'[8]Marketshare 2018'!$JT$24</f>
        <v>253939770</v>
      </c>
      <c r="O1291" s="77">
        <f t="shared" si="602"/>
        <v>0.1075613636939059</v>
      </c>
      <c r="P1291" s="74">
        <f>'[8]Marketshare 2018'!$JT$77</f>
        <v>4899261.1499999994</v>
      </c>
      <c r="Q1291" s="76">
        <f t="shared" si="603"/>
        <v>0.21436671774570795</v>
      </c>
      <c r="R1291" s="71">
        <f>[5]Data!$W$1286</f>
        <v>1566388.6500000001</v>
      </c>
      <c r="S1291" s="78">
        <f t="shared" si="60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608"/>
        <v>0.21850091864986809</v>
      </c>
      <c r="Z1291" s="74">
        <f>'[7]From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600"/>
        <v>1.3120506167658696E-3</v>
      </c>
      <c r="K1292" s="74">
        <f>'[8]Marketshare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'[8]Marketshare 2018'!$JU$24</f>
        <v>264834415</v>
      </c>
      <c r="O1292" s="77">
        <f t="shared" si="602"/>
        <v>0.10398950929395223</v>
      </c>
      <c r="P1292" s="74">
        <f>'[8]Marketshare 2018'!$JU$77</f>
        <v>5552123.1749999998</v>
      </c>
      <c r="Q1292" s="76">
        <f t="shared" si="603"/>
        <v>0.2329389762278441</v>
      </c>
      <c r="R1292" s="71">
        <f>[5]Data!$W$1287</f>
        <v>1419580.5300000003</v>
      </c>
      <c r="S1292" s="78">
        <f t="shared" si="60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608"/>
        <v>-3.0808595394860028E-3</v>
      </c>
      <c r="Z1292" s="74">
        <f>'[7]From Apr 2023'!$JU$18</f>
        <v>2696179.47</v>
      </c>
      <c r="AA1292" s="76">
        <f t="shared" si="606"/>
        <v>7.8248694114075354E-2</v>
      </c>
    </row>
    <row r="1293" spans="1:27" s="80" customFormat="1" ht="13" x14ac:dyDescent="0.3">
      <c r="A1293" s="69">
        <v>45151</v>
      </c>
      <c r="B1293" s="58">
        <f t="shared" si="597"/>
        <v>26353901.122919984</v>
      </c>
      <c r="C1293" s="70">
        <f t="shared" si="59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9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600"/>
        <v>4.2222063992347403E-2</v>
      </c>
      <c r="K1293" s="74">
        <f>'[8]Marketshare 2018'!$JV$67</f>
        <v>9656153.1979200002</v>
      </c>
      <c r="L1293" s="76">
        <f t="shared" si="601"/>
        <v>4.1923652719616712E-2</v>
      </c>
      <c r="M1293" s="74">
        <v>382</v>
      </c>
      <c r="N1293" s="74">
        <f>'[8]Marketshare 2018'!$JV$24</f>
        <v>234342405</v>
      </c>
      <c r="O1293" s="77">
        <f t="shared" si="602"/>
        <v>-6.4567324315579211E-2</v>
      </c>
      <c r="P1293" s="74">
        <f>'[8]Marketshare 2018'!$JV$77</f>
        <v>4656194.7749999994</v>
      </c>
      <c r="Q1293" s="76">
        <f t="shared" si="603"/>
        <v>0.22076882542875667</v>
      </c>
      <c r="R1293" s="71">
        <f>[5]Data!$W$1288</f>
        <v>1238078.03</v>
      </c>
      <c r="S1293" s="78">
        <f t="shared" si="60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608"/>
        <v>-9.5061985229439205E-2</v>
      </c>
      <c r="Z1293" s="74">
        <f>'[7]From Apr 2023'!$JV$18</f>
        <v>2241250.08</v>
      </c>
      <c r="AA1293" s="76">
        <f t="shared" si="606"/>
        <v>7.7993102875998241E-2</v>
      </c>
    </row>
    <row r="1294" spans="1:27" s="80" customFormat="1" ht="13" x14ac:dyDescent="0.3">
      <c r="A1294" s="69">
        <v>45158</v>
      </c>
      <c r="B1294" s="58">
        <f t="shared" si="597"/>
        <v>22414504.71088003</v>
      </c>
      <c r="C1294" s="70">
        <f t="shared" si="59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9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600"/>
        <v>-0.16115913577530605</v>
      </c>
      <c r="K1294" s="74">
        <f>'[8]Marketshare 2018'!$JW$67</f>
        <v>9250133.5108800009</v>
      </c>
      <c r="L1294" s="76">
        <f t="shared" si="601"/>
        <v>4.4794403702060843E-2</v>
      </c>
      <c r="M1294" s="74">
        <v>382</v>
      </c>
      <c r="N1294" s="74">
        <f>'[8]Marketshare 2018'!$JW$24</f>
        <v>217632085</v>
      </c>
      <c r="O1294" s="77">
        <f t="shared" si="602"/>
        <v>6.9229555338301996E-2</v>
      </c>
      <c r="P1294" s="74">
        <f>'[8]Marketshare 2018'!$JW$77</f>
        <v>4528521.8999999994</v>
      </c>
      <c r="Q1294" s="76">
        <f t="shared" si="603"/>
        <v>0.23120170906785178</v>
      </c>
      <c r="R1294" s="71">
        <f>[5]Data!$W$1289</f>
        <v>1163759.5900000001</v>
      </c>
      <c r="S1294" s="78">
        <f t="shared" si="60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608"/>
        <v>1.4760369553590058E-2</v>
      </c>
      <c r="Z1294" s="74">
        <f>'[7]From Apr 2023'!$JW$18</f>
        <v>2027352.0199999998</v>
      </c>
      <c r="AA1294" s="76">
        <f t="shared" si="606"/>
        <v>7.4859297600308572E-2</v>
      </c>
    </row>
    <row r="1295" spans="1:27" s="80" customFormat="1" ht="13" x14ac:dyDescent="0.3">
      <c r="A1295" s="69">
        <v>45165</v>
      </c>
      <c r="B1295" s="58">
        <f t="shared" si="597"/>
        <v>22164137.775160011</v>
      </c>
      <c r="C1295" s="70">
        <f t="shared" si="598"/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si="599"/>
        <v>-8.8827773912437902E-2</v>
      </c>
      <c r="H1295" s="73">
        <v>8019</v>
      </c>
      <c r="I1295" s="74">
        <f>'[8]Marketshare 2018'!$JX$13</f>
        <v>2437873257.6199999</v>
      </c>
      <c r="J1295" s="75">
        <f t="shared" si="600"/>
        <v>3.0104608445836067E-2</v>
      </c>
      <c r="K1295" s="74">
        <f>'[8]Marketshare 2018'!$JX$67</f>
        <v>8996298.2301599998</v>
      </c>
      <c r="L1295" s="76">
        <f t="shared" si="601"/>
        <v>4.1002488095540267E-2</v>
      </c>
      <c r="M1295" s="74">
        <v>382</v>
      </c>
      <c r="N1295" s="74">
        <f>'[8]Marketshare 2018'!$JX$24</f>
        <v>241431525</v>
      </c>
      <c r="O1295" s="77">
        <f t="shared" si="602"/>
        <v>9.2879207915413931E-2</v>
      </c>
      <c r="P1295" s="74">
        <f>'[8]Marketshare 2018'!$JX$77</f>
        <v>2683603.5749999997</v>
      </c>
      <c r="Q1295" s="76">
        <f t="shared" si="603"/>
        <v>0.12350424204129927</v>
      </c>
      <c r="R1295" s="71">
        <f>[5]Data!$W$1290</f>
        <v>1423353.38</v>
      </c>
      <c r="S1295" s="78">
        <f t="shared" si="604"/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si="608"/>
        <v>0.13352783428079551</v>
      </c>
      <c r="Z1295" s="74">
        <f>'[7]From Apr 2023'!$JX$18</f>
        <v>2364116.6199999996</v>
      </c>
      <c r="AA1295" s="76">
        <f t="shared" si="606"/>
        <v>7.8602702497947943E-2</v>
      </c>
    </row>
    <row r="1296" spans="1:27" s="80" customFormat="1" ht="13" x14ac:dyDescent="0.3">
      <c r="A1296" s="69">
        <v>45172</v>
      </c>
      <c r="B1296" s="58">
        <f t="shared" ref="B1296:B1325" si="609">+K1296+P1296+R1296+U1296+V1296+Z1296</f>
        <v>25622124.599359989</v>
      </c>
      <c r="C1296" s="70">
        <f t="shared" ref="C1296:C1325" si="610">(B1296/B1243)-1</f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ref="G1296:G1325" si="611">(E1296/E1243)-1</f>
        <v>2.0860371151558699E-3</v>
      </c>
      <c r="H1296" s="73">
        <v>8019</v>
      </c>
      <c r="I1296" s="74">
        <f>'[8]Marketshare 2018'!$JY$13</f>
        <v>2299940766.8899999</v>
      </c>
      <c r="J1296" s="75">
        <f t="shared" ref="J1296:J1315" si="612">(I1296/I1243)-1</f>
        <v>-3.2134634619004121E-2</v>
      </c>
      <c r="K1296" s="74">
        <f>'[8]Marketshare 2018'!$JY$67</f>
        <v>9448472.5293600019</v>
      </c>
      <c r="L1296" s="76">
        <f t="shared" ref="L1296:L1315" si="613">(K1296/0.09)/I1296</f>
        <v>4.5645970372514853E-2</v>
      </c>
      <c r="M1296" s="74">
        <v>382</v>
      </c>
      <c r="N1296" s="74">
        <f>'[8]Marketshare 2018'!$JY$24</f>
        <v>248910150</v>
      </c>
      <c r="O1296" s="77">
        <f t="shared" ref="O1296:O1315" si="614">(N1296/N1243)-1</f>
        <v>3.5913045617061767E-2</v>
      </c>
      <c r="P1296" s="74">
        <f>'[8]Marketshare 2018'!$JY$77</f>
        <v>5486562</v>
      </c>
      <c r="Q1296" s="76">
        <f t="shared" ref="Q1296:Q1315" si="615">(P1296/0.09)/N1296</f>
        <v>0.24491488193631317</v>
      </c>
      <c r="R1296" s="71">
        <f>[5]Data!$W$1291</f>
        <v>1387857.33</v>
      </c>
      <c r="S1296" s="78">
        <f t="shared" ref="S1296:S1315" si="616">(R1296/R1243)-1</f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608"/>
        <v>0.10328743398585027</v>
      </c>
      <c r="Z1296" s="74">
        <f>'[7]From Apr 2023'!$JY$18</f>
        <v>2562541.92</v>
      </c>
      <c r="AA1296" s="76">
        <f t="shared" ref="AA1296:AA1315" si="617">(Z1296/0.15)/X1296</f>
        <v>7.5307824585443175E-2</v>
      </c>
    </row>
    <row r="1297" spans="1:27" s="80" customFormat="1" ht="13" x14ac:dyDescent="0.3">
      <c r="A1297" s="69">
        <v>45179</v>
      </c>
      <c r="B1297" s="58">
        <f t="shared" si="609"/>
        <v>24833580.036460005</v>
      </c>
      <c r="C1297" s="70">
        <f t="shared" si="610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611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612"/>
        <v>-8.1703915143748196E-2</v>
      </c>
      <c r="K1297" s="74">
        <f>'[8]Marketshare 2018'!$JZ$67</f>
        <v>8715814.4514600001</v>
      </c>
      <c r="L1297" s="76">
        <f t="shared" si="613"/>
        <v>4.3613630284332329E-2</v>
      </c>
      <c r="M1297" s="74">
        <v>382</v>
      </c>
      <c r="N1297" s="74">
        <f>'[8]Marketshare 2018'!$JZ$24</f>
        <v>209190390</v>
      </c>
      <c r="O1297" s="77">
        <f t="shared" si="614"/>
        <v>-0.1009427641263122</v>
      </c>
      <c r="P1297" s="74">
        <f>'[8]Marketshare 2018'!$JZ$77</f>
        <v>3817395.6749999998</v>
      </c>
      <c r="Q1297" s="76">
        <f t="shared" si="615"/>
        <v>0.20276030605421214</v>
      </c>
      <c r="R1297" s="71">
        <f>[5]Data!$W$1292</f>
        <v>1254267.3999999999</v>
      </c>
      <c r="S1297" s="78">
        <f t="shared" si="616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608"/>
        <v>-0.1152396907887302</v>
      </c>
      <c r="Z1297" s="74">
        <f>'[7]From Apr 2023'!$JZ$18</f>
        <v>2281238.79</v>
      </c>
      <c r="AA1297" s="76">
        <f t="shared" si="617"/>
        <v>7.6776144070151722E-2</v>
      </c>
    </row>
    <row r="1298" spans="1:27" s="80" customFormat="1" ht="13" x14ac:dyDescent="0.3">
      <c r="A1298" s="69">
        <v>45186</v>
      </c>
      <c r="B1298" s="58">
        <f t="shared" si="609"/>
        <v>20132473.366719998</v>
      </c>
      <c r="C1298" s="70">
        <f t="shared" si="610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611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612"/>
        <v>-4.3981511003012286E-2</v>
      </c>
      <c r="K1298" s="74">
        <f>'[8]Marketshare 2018'!$KA$67</f>
        <v>8438916.5917199999</v>
      </c>
      <c r="L1298" s="76">
        <f t="shared" si="613"/>
        <v>4.36540921115579E-2</v>
      </c>
      <c r="M1298" s="74">
        <v>382</v>
      </c>
      <c r="N1298" s="74">
        <f>'[8]Marketshare 2018'!$KA$24</f>
        <v>218086165</v>
      </c>
      <c r="O1298" s="77">
        <f t="shared" si="614"/>
        <v>-4.515746017400557E-2</v>
      </c>
      <c r="P1298" s="74">
        <f>'[8]Marketshare 2018'!$KA$77</f>
        <v>2705635.5749999997</v>
      </c>
      <c r="Q1298" s="76">
        <f t="shared" si="615"/>
        <v>0.1378474306244965</v>
      </c>
      <c r="R1298" s="71">
        <f>[5]Data!$W$1293</f>
        <v>991568.37000000011</v>
      </c>
      <c r="S1298" s="78">
        <f t="shared" si="616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ref="Y1298:Y1315" si="618">(X1298/X1245)-1</f>
        <v>-5.7027774228264216E-2</v>
      </c>
      <c r="Z1298" s="74">
        <f>'[7]From Apr 2023'!$KA$18</f>
        <v>2075692.42</v>
      </c>
      <c r="AA1298" s="76">
        <f t="shared" si="617"/>
        <v>7.7355335971458009E-2</v>
      </c>
    </row>
    <row r="1299" spans="1:27" s="80" customFormat="1" ht="13" x14ac:dyDescent="0.3">
      <c r="A1299" s="69">
        <v>45193</v>
      </c>
      <c r="B1299" s="58">
        <f t="shared" si="609"/>
        <v>22596819.204319995</v>
      </c>
      <c r="C1299" s="70">
        <f t="shared" si="610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611"/>
        <v>-0.13606955761045592</v>
      </c>
      <c r="H1299" s="73">
        <v>8019</v>
      </c>
      <c r="I1299" s="74">
        <f>'[8]Marketshare 2018'!$KB$13</f>
        <v>2427679995.6500001</v>
      </c>
      <c r="J1299" s="75">
        <f t="shared" si="612"/>
        <v>7.5536525673281396E-2</v>
      </c>
      <c r="K1299" s="74">
        <f>'[8]Marketshare 2018'!$KB$67</f>
        <v>8838835.0243200008</v>
      </c>
      <c r="L1299" s="76">
        <f t="shared" si="613"/>
        <v>4.0453963547079821E-2</v>
      </c>
      <c r="M1299" s="74">
        <v>382</v>
      </c>
      <c r="N1299" s="74">
        <f>'[8]Marketshare 2018'!$KB$24</f>
        <v>247304396</v>
      </c>
      <c r="O1299" s="77">
        <f t="shared" si="614"/>
        <v>-3.7990071923789115E-3</v>
      </c>
      <c r="P1299" s="74">
        <f>'[8]Marketshare 2018'!$KB$77</f>
        <v>4249650.6899999995</v>
      </c>
      <c r="Q1299" s="76">
        <f t="shared" si="615"/>
        <v>0.19093207303925155</v>
      </c>
      <c r="R1299" s="71">
        <f>[5]Data!$W$1294</f>
        <v>1236436.8899999997</v>
      </c>
      <c r="S1299" s="78">
        <f t="shared" si="616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618"/>
        <v>-5.6949298095080869E-2</v>
      </c>
      <c r="Z1299" s="74">
        <f>'[7]From Apr 2023'!$KB$18</f>
        <v>2198022.86</v>
      </c>
      <c r="AA1299" s="76">
        <f t="shared" si="617"/>
        <v>9.1667274382471131E-2</v>
      </c>
    </row>
    <row r="1300" spans="1:27" s="80" customFormat="1" ht="13" x14ac:dyDescent="0.3">
      <c r="A1300" s="69">
        <v>45200</v>
      </c>
      <c r="B1300" s="58">
        <f t="shared" si="609"/>
        <v>28847182.198580008</v>
      </c>
      <c r="C1300" s="70">
        <f t="shared" si="610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611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612"/>
        <v>0.15555930085107228</v>
      </c>
      <c r="K1300" s="74">
        <f>'[8]Marketshare 2018'!$KC$67</f>
        <v>11265844.20858</v>
      </c>
      <c r="L1300" s="76">
        <f t="shared" si="613"/>
        <v>4.7043864582874573E-2</v>
      </c>
      <c r="M1300" s="74">
        <v>382</v>
      </c>
      <c r="N1300" s="74">
        <f>'[8]Marketshare 2018'!$KC$24</f>
        <v>234006300</v>
      </c>
      <c r="O1300" s="77">
        <f t="shared" si="614"/>
        <v>-9.412799963549312E-2</v>
      </c>
      <c r="P1300" s="74">
        <f>'[8]Marketshare 2018'!$KC$77</f>
        <v>3839085.4499999997</v>
      </c>
      <c r="Q1300" s="76">
        <f t="shared" si="615"/>
        <v>0.18228784866048478</v>
      </c>
      <c r="R1300" s="71">
        <f>[5]Data!$W$1295</f>
        <v>1433026.21</v>
      </c>
      <c r="S1300" s="78">
        <f t="shared" si="616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618"/>
        <v>0.2279528419025747</v>
      </c>
      <c r="Z1300" s="74">
        <f>'[7]From Apr 2023'!$KC$18</f>
        <v>2588293.66</v>
      </c>
      <c r="AA1300" s="76">
        <f t="shared" si="617"/>
        <v>7.805213496253377E-2</v>
      </c>
    </row>
    <row r="1301" spans="1:27" s="80" customFormat="1" ht="13" x14ac:dyDescent="0.3">
      <c r="A1301" s="69">
        <v>45207</v>
      </c>
      <c r="B1301" s="58">
        <f t="shared" si="609"/>
        <v>23741565.198779989</v>
      </c>
      <c r="C1301" s="70">
        <f t="shared" si="610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611"/>
        <v>-0.19972026029147094</v>
      </c>
      <c r="H1301" s="73">
        <v>8019</v>
      </c>
      <c r="I1301" s="74">
        <f>'[8]Marketshare 2018'!$KD$13</f>
        <v>2323484333.9899998</v>
      </c>
      <c r="J1301" s="75">
        <f t="shared" si="612"/>
        <v>-7.9701967531819129E-2</v>
      </c>
      <c r="K1301" s="74">
        <f>'[8]Marketshare 2018'!$KD$67</f>
        <v>9445830.5737799983</v>
      </c>
      <c r="L1301" s="76">
        <f t="shared" si="613"/>
        <v>4.5170811572363155E-2</v>
      </c>
      <c r="M1301" s="74">
        <v>382</v>
      </c>
      <c r="N1301" s="74">
        <f>'[8]Marketshare 2018'!$KD$24</f>
        <v>226952404</v>
      </c>
      <c r="O1301" s="77">
        <f t="shared" si="614"/>
        <v>-0.3003679125642712</v>
      </c>
      <c r="P1301" s="74">
        <f>'[8]Marketshare 2018'!$KD$77</f>
        <v>3595275.1349999998</v>
      </c>
      <c r="Q1301" s="76">
        <f t="shared" si="615"/>
        <v>0.17601708902805893</v>
      </c>
      <c r="R1301" s="71">
        <f>[5]Data!$W$1296</f>
        <v>1247858.95</v>
      </c>
      <c r="S1301" s="78">
        <f t="shared" si="616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618"/>
        <v>-7.592696596955717E-3</v>
      </c>
      <c r="Z1301" s="74">
        <f>'[7]From Apr 2023'!$KD$18</f>
        <v>2449718.31</v>
      </c>
      <c r="AA1301" s="76">
        <f t="shared" si="617"/>
        <v>7.6940593585080513E-2</v>
      </c>
    </row>
    <row r="1302" spans="1:27" s="80" customFormat="1" ht="13" x14ac:dyDescent="0.3">
      <c r="A1302" s="69">
        <v>45214</v>
      </c>
      <c r="B1302" s="58">
        <f t="shared" si="609"/>
        <v>24876586.747240007</v>
      </c>
      <c r="C1302" s="70">
        <f t="shared" si="610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611"/>
        <v>2.1665043276698936E-2</v>
      </c>
      <c r="H1302" s="73">
        <v>8019</v>
      </c>
      <c r="I1302" s="74">
        <f>'[8]Marketshare 2018'!$KE$13</f>
        <v>2212040083.9200001</v>
      </c>
      <c r="J1302" s="75">
        <f t="shared" si="612"/>
        <v>-5.6817329090550484E-2</v>
      </c>
      <c r="K1302" s="74">
        <f>'[8]Marketshare 2018'!$KE$67</f>
        <v>8121881.4422399988</v>
      </c>
      <c r="L1302" s="76">
        <f t="shared" si="613"/>
        <v>4.0796334475132277E-2</v>
      </c>
      <c r="M1302" s="74">
        <v>382</v>
      </c>
      <c r="N1302" s="74">
        <f>'[8]Marketshare 2018'!$KE$24</f>
        <v>224355325</v>
      </c>
      <c r="O1302" s="77">
        <f t="shared" si="614"/>
        <v>4.6437206321231939E-2</v>
      </c>
      <c r="P1302" s="74">
        <f>'[8]Marketshare 2018'!$KE$77</f>
        <v>5741976.8250000002</v>
      </c>
      <c r="Q1302" s="76">
        <f t="shared" si="615"/>
        <v>0.28436919203945799</v>
      </c>
      <c r="R1302" s="71">
        <f>[5]Data!$W$1297</f>
        <v>1198465.43</v>
      </c>
      <c r="S1302" s="78">
        <f t="shared" si="616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618"/>
        <v>-7.71038369213084E-2</v>
      </c>
      <c r="Z1302" s="74">
        <f>'[7]From Apr 2023'!$KE$18</f>
        <v>2143366.73</v>
      </c>
      <c r="AA1302" s="76">
        <f t="shared" si="617"/>
        <v>7.8149350573280874E-2</v>
      </c>
    </row>
    <row r="1303" spans="1:27" s="80" customFormat="1" ht="13" x14ac:dyDescent="0.3">
      <c r="A1303" s="69">
        <v>45221</v>
      </c>
      <c r="B1303" s="58">
        <f t="shared" si="609"/>
        <v>16674767.906299982</v>
      </c>
      <c r="C1303" s="70">
        <f t="shared" si="610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611"/>
        <v>-0.15937999395884117</v>
      </c>
      <c r="H1303" s="73">
        <v>8019</v>
      </c>
      <c r="I1303" s="74">
        <f>'[8]Marketshare 2018'!$KF$13</f>
        <v>2001788968.8999999</v>
      </c>
      <c r="J1303" s="75">
        <f t="shared" si="612"/>
        <v>-0.11553784816131263</v>
      </c>
      <c r="K1303" s="74">
        <f>'[8]Marketshare 2018'!$KF$67</f>
        <v>7588667.2563000005</v>
      </c>
      <c r="L1303" s="76">
        <f t="shared" si="613"/>
        <v>4.2121585431821894E-2</v>
      </c>
      <c r="M1303" s="74">
        <v>382</v>
      </c>
      <c r="N1303" s="74">
        <f>'[8]Marketshare 2018'!$KF$24</f>
        <v>222106105</v>
      </c>
      <c r="O1303" s="77">
        <f t="shared" si="614"/>
        <v>5.3637922939676175E-2</v>
      </c>
      <c r="P1303" s="74">
        <f>'[8]Marketshare 2018'!$KF$77</f>
        <v>2727407.6999999997</v>
      </c>
      <c r="Q1303" s="76">
        <f t="shared" si="615"/>
        <v>0.13644167952970043</v>
      </c>
      <c r="R1303" s="71">
        <f>[5]Data!$W$1298</f>
        <v>1036364.2999999998</v>
      </c>
      <c r="S1303" s="78">
        <f t="shared" si="616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618"/>
        <v>0.14872213822554703</v>
      </c>
      <c r="Z1303" s="74">
        <f>'[7]From Apr 2023'!$KF$18</f>
        <v>1977866.3399999999</v>
      </c>
      <c r="AA1303" s="76">
        <f t="shared" si="617"/>
        <v>7.6809891885507631E-2</v>
      </c>
    </row>
    <row r="1304" spans="1:27" s="80" customFormat="1" ht="13" x14ac:dyDescent="0.3">
      <c r="A1304" s="69">
        <v>45228</v>
      </c>
      <c r="B1304" s="58">
        <f t="shared" si="609"/>
        <v>20654516.463000018</v>
      </c>
      <c r="C1304" s="70">
        <f t="shared" si="610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611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612"/>
        <v>6.9655784597471904E-2</v>
      </c>
      <c r="K1304" s="74">
        <f>'[8]Marketshare 2018'!$KG$67</f>
        <v>8753505.0480000004</v>
      </c>
      <c r="L1304" s="76">
        <f t="shared" si="613"/>
        <v>4.0612888646153894E-2</v>
      </c>
      <c r="M1304" s="74">
        <v>382</v>
      </c>
      <c r="N1304" s="74">
        <f>'[8]Marketshare 2018'!$KG$24</f>
        <v>246863110</v>
      </c>
      <c r="O1304" s="77">
        <f t="shared" si="614"/>
        <v>0.17253155021741495</v>
      </c>
      <c r="P1304" s="74">
        <f>'[8]Marketshare 2018'!$KG$77</f>
        <v>3683444.085</v>
      </c>
      <c r="Q1304" s="76">
        <f t="shared" si="615"/>
        <v>0.16578887181644922</v>
      </c>
      <c r="R1304" s="71">
        <f>[5]Data!$W$1299</f>
        <v>1238180.46</v>
      </c>
      <c r="S1304" s="78">
        <f t="shared" si="616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618"/>
        <v>0.26842802906394758</v>
      </c>
      <c r="Z1304" s="74">
        <f>'[7]From Apr 2023'!$KG$18</f>
        <v>2435697.8000000003</v>
      </c>
      <c r="AA1304" s="76">
        <f t="shared" si="617"/>
        <v>7.6272305900611376E-2</v>
      </c>
    </row>
    <row r="1305" spans="1:27" s="80" customFormat="1" ht="13" x14ac:dyDescent="0.3">
      <c r="A1305" s="69">
        <v>45235</v>
      </c>
      <c r="B1305" s="58">
        <f t="shared" si="609"/>
        <v>24724406.776399996</v>
      </c>
      <c r="C1305" s="70">
        <f t="shared" si="610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611"/>
        <v>7.3255396512866167E-2</v>
      </c>
      <c r="H1305" s="73">
        <v>8019</v>
      </c>
      <c r="I1305" s="74">
        <f>'[8]Marketshare 2018'!$KH$13</f>
        <v>2518984320.6900001</v>
      </c>
      <c r="J1305" s="75">
        <f t="shared" si="612"/>
        <v>-4.0515089319098418E-2</v>
      </c>
      <c r="K1305" s="74">
        <f>'[8]Marketshare 2018'!$KH$67</f>
        <v>10973548.031399999</v>
      </c>
      <c r="L1305" s="76">
        <f t="shared" si="613"/>
        <v>4.8403759586165822E-2</v>
      </c>
      <c r="M1305" s="74">
        <v>382</v>
      </c>
      <c r="N1305" s="74">
        <f>'[8]Marketshare 2018'!$KH$24</f>
        <v>252240575</v>
      </c>
      <c r="O1305" s="77">
        <f t="shared" si="614"/>
        <v>4.7056671833930475E-2</v>
      </c>
      <c r="P1305" s="74">
        <f>'[8]Marketshare 2018'!$KH$77</f>
        <v>4288071.375</v>
      </c>
      <c r="Q1305" s="76">
        <f t="shared" si="615"/>
        <v>0.18888807837517815</v>
      </c>
      <c r="R1305" s="71">
        <f>[5]Data!$W$1300</f>
        <v>1559245.6399999997</v>
      </c>
      <c r="S1305" s="78">
        <f t="shared" si="616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618"/>
        <v>4.0875112637268174E-2</v>
      </c>
      <c r="Z1305" s="74">
        <f>'[7]From Apr 2023'!$KH$18</f>
        <v>2233923.2399999998</v>
      </c>
      <c r="AA1305" s="76">
        <f t="shared" si="617"/>
        <v>6.5607527306541957E-2</v>
      </c>
    </row>
    <row r="1306" spans="1:27" s="80" customFormat="1" ht="13" x14ac:dyDescent="0.3">
      <c r="A1306" s="69">
        <v>45242</v>
      </c>
      <c r="B1306" s="58">
        <f t="shared" si="609"/>
        <v>21424085.448259998</v>
      </c>
      <c r="C1306" s="70">
        <f t="shared" si="610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611"/>
        <v>-0.1057432551317854</v>
      </c>
      <c r="H1306" s="73">
        <v>8019</v>
      </c>
      <c r="I1306" s="74">
        <f>'[8]Marketshare 2018'!$KI$13</f>
        <v>2227631268.9200001</v>
      </c>
      <c r="J1306" s="75">
        <f t="shared" si="612"/>
        <v>-0.15949468352664209</v>
      </c>
      <c r="K1306" s="74">
        <f>'[8]Marketshare 2018'!$KI$67</f>
        <v>8701824.1782600004</v>
      </c>
      <c r="L1306" s="76">
        <f t="shared" si="613"/>
        <v>4.3403473753928654E-2</v>
      </c>
      <c r="M1306" s="74">
        <v>382</v>
      </c>
      <c r="N1306" s="74">
        <f>'[8]Marketshare 2018'!$KI$24</f>
        <v>218406840</v>
      </c>
      <c r="O1306" s="77">
        <f t="shared" si="614"/>
        <v>-0.17485279432506917</v>
      </c>
      <c r="P1306" s="74">
        <f>'[8]Marketshare 2018'!$KI$77</f>
        <v>4188307.5</v>
      </c>
      <c r="Q1306" s="76">
        <f t="shared" si="615"/>
        <v>0.21307368395605192</v>
      </c>
      <c r="R1306" s="71">
        <f>[5]Data!$W$1301</f>
        <v>1138141.81</v>
      </c>
      <c r="S1306" s="78">
        <f t="shared" si="616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618"/>
        <v>-0.13926324345522989</v>
      </c>
      <c r="Z1306" s="74">
        <f>'[7]From Apr 2023'!$KI$18</f>
        <v>2155452.4699999997</v>
      </c>
      <c r="AA1306" s="76">
        <f t="shared" si="617"/>
        <v>7.5239583451678804E-2</v>
      </c>
    </row>
    <row r="1307" spans="1:27" s="80" customFormat="1" ht="13" x14ac:dyDescent="0.3">
      <c r="A1307" s="69">
        <v>45249</v>
      </c>
      <c r="B1307" s="58">
        <f t="shared" si="609"/>
        <v>21369657.70965999</v>
      </c>
      <c r="C1307" s="70">
        <f t="shared" si="610"/>
        <v>-0.10151458460103724</v>
      </c>
      <c r="D1307" s="71">
        <f>[5]Data!$AJ$1302</f>
        <v>21556933.719999999</v>
      </c>
      <c r="E1307" s="61">
        <f>[5]Data!$I$1302</f>
        <v>11716164.340000002</v>
      </c>
      <c r="F1307" s="72"/>
      <c r="G1307" s="70">
        <f t="shared" si="611"/>
        <v>-0.12468373883787864</v>
      </c>
      <c r="H1307" s="73">
        <v>8019</v>
      </c>
      <c r="I1307" s="74">
        <f>'[8]Marketshare 2018'!$KJ$13</f>
        <v>2104273690.3499999</v>
      </c>
      <c r="J1307" s="75">
        <f t="shared" si="612"/>
        <v>-9.2364857382250531E-2</v>
      </c>
      <c r="K1307" s="74">
        <f>'[8]Marketshare 2018'!$KJ$67</f>
        <v>8392100.5146599989</v>
      </c>
      <c r="L1307" s="76">
        <f t="shared" si="613"/>
        <v>4.4312468336041702E-2</v>
      </c>
      <c r="M1307" s="74">
        <v>382</v>
      </c>
      <c r="N1307" s="74">
        <f>'[8]Marketshare 2018'!$KJ$24</f>
        <v>239392085</v>
      </c>
      <c r="O1307" s="77">
        <f t="shared" si="614"/>
        <v>-0.125333016533141</v>
      </c>
      <c r="P1307" s="74">
        <f>'[8]Marketshare 2018'!$KJ$77</f>
        <v>3324063.8249999997</v>
      </c>
      <c r="Q1307" s="76">
        <f t="shared" si="615"/>
        <v>0.15428263845899501</v>
      </c>
      <c r="R1307" s="71">
        <f>[5]Data!$W$1302</f>
        <v>1069805.1200000001</v>
      </c>
      <c r="S1307" s="78">
        <f t="shared" si="616"/>
        <v>-6.7242910973243308E-2</v>
      </c>
      <c r="T1307" s="5">
        <v>5306</v>
      </c>
      <c r="U1307" s="79">
        <f>[5]Data!$X$1302</f>
        <v>537613.27</v>
      </c>
      <c r="V1307" s="61">
        <f>[5]Data!$Y$1302</f>
        <v>5949900.4299999923</v>
      </c>
      <c r="W1307" s="67">
        <v>2737</v>
      </c>
      <c r="X1307" s="74">
        <f>'[7]From Apr 2023'!$KJ$10</f>
        <v>179499461</v>
      </c>
      <c r="Y1307" s="78">
        <f t="shared" si="618"/>
        <v>-3.9784943046703991E-2</v>
      </c>
      <c r="Z1307" s="74">
        <f>'[7]From Apr 2023'!$KJ$18</f>
        <v>2096174.55</v>
      </c>
      <c r="AA1307" s="76">
        <f t="shared" si="617"/>
        <v>7.7852584749544179E-2</v>
      </c>
    </row>
    <row r="1308" spans="1:27" s="80" customFormat="1" ht="13" x14ac:dyDescent="0.3">
      <c r="A1308" s="69">
        <v>45256</v>
      </c>
      <c r="B1308" s="58">
        <f t="shared" si="609"/>
        <v>25265141.578260012</v>
      </c>
      <c r="C1308" s="70">
        <f t="shared" si="610"/>
        <v>0.11974166878212977</v>
      </c>
      <c r="D1308" s="71">
        <f>[5]Data!$AJ$1303</f>
        <v>23170504.550000001</v>
      </c>
      <c r="E1308" s="61">
        <f>[5]Data!$I$1303</f>
        <v>14623094.700000001</v>
      </c>
      <c r="F1308" s="72"/>
      <c r="G1308" s="70">
        <f t="shared" si="611"/>
        <v>3.782327813300923E-2</v>
      </c>
      <c r="H1308" s="73">
        <v>8019</v>
      </c>
      <c r="I1308" s="74">
        <f>'[8]Marketshare 2018'!$KK$13</f>
        <v>2401476764.8599997</v>
      </c>
      <c r="J1308" s="75">
        <f t="shared" si="612"/>
        <v>2.7182128988886944E-2</v>
      </c>
      <c r="K1308" s="74">
        <f>'[8]Marketshare 2018'!$KK$67</f>
        <v>9417181.4832600001</v>
      </c>
      <c r="L1308" s="76">
        <f t="shared" si="613"/>
        <v>4.3571252216591819E-2</v>
      </c>
      <c r="M1308" s="74">
        <v>382</v>
      </c>
      <c r="N1308" s="74">
        <f>'[8]Marketshare 2018'!$KK$24</f>
        <v>256335210</v>
      </c>
      <c r="O1308" s="77">
        <f t="shared" si="614"/>
        <v>-3.07377467982487E-2</v>
      </c>
      <c r="P1308" s="74">
        <f>'[8]Marketshare 2018'!$KK$77</f>
        <v>5189254.4249999998</v>
      </c>
      <c r="Q1308" s="76">
        <f t="shared" si="615"/>
        <v>0.22493352551918247</v>
      </c>
      <c r="R1308" s="71">
        <f>[5]Data!$W$1303</f>
        <v>1313624.6099999999</v>
      </c>
      <c r="S1308" s="78">
        <f t="shared" si="616"/>
        <v>0.14724001241085038</v>
      </c>
      <c r="T1308" s="5">
        <v>5306</v>
      </c>
      <c r="U1308" s="79">
        <f>[5]Data!$X$1303</f>
        <v>718672.01</v>
      </c>
      <c r="V1308" s="61">
        <f>[5]Data!$Y$1303</f>
        <v>6319970.2300000153</v>
      </c>
      <c r="W1308" s="67">
        <v>2737</v>
      </c>
      <c r="X1308" s="74">
        <f>'[7]From Apr 2023'!$KK$10</f>
        <v>194985775.81999999</v>
      </c>
      <c r="Y1308" s="78">
        <f t="shared" si="618"/>
        <v>8.8722663866681151E-2</v>
      </c>
      <c r="Z1308" s="74">
        <f>'[7]From Apr 2023'!$KK$18</f>
        <v>2306438.8200000003</v>
      </c>
      <c r="AA1308" s="76">
        <f t="shared" si="617"/>
        <v>7.8858361515531827E-2</v>
      </c>
    </row>
    <row r="1309" spans="1:27" s="80" customFormat="1" ht="13" x14ac:dyDescent="0.3">
      <c r="A1309" s="69">
        <v>45263</v>
      </c>
      <c r="B1309" s="58">
        <f t="shared" si="609"/>
        <v>25464985.562939979</v>
      </c>
      <c r="C1309" s="70">
        <f t="shared" si="610"/>
        <v>-8.0679048240227869E-2</v>
      </c>
      <c r="D1309" s="71">
        <f>[5]Data!$AJ$1304</f>
        <v>19632468.939999998</v>
      </c>
      <c r="E1309" s="61">
        <f>[5]Data!$I$1304</f>
        <v>14324456.810000001</v>
      </c>
      <c r="F1309" s="72"/>
      <c r="G1309" s="70">
        <f t="shared" si="611"/>
        <v>2.639838877701628E-2</v>
      </c>
      <c r="H1309" s="73">
        <v>8019</v>
      </c>
      <c r="I1309" s="74">
        <f>'[8]Marketshare 2018'!$KL$13</f>
        <v>2511280933.8399997</v>
      </c>
      <c r="J1309" s="75">
        <f t="shared" si="612"/>
        <v>3.5802697998412958E-2</v>
      </c>
      <c r="K1309" s="74">
        <f>'[8]Marketshare 2018'!$KL$67</f>
        <v>10330487.312940001</v>
      </c>
      <c r="L1309" s="76">
        <f t="shared" si="613"/>
        <v>4.570702975492473E-2</v>
      </c>
      <c r="M1309" s="74">
        <v>382</v>
      </c>
      <c r="N1309" s="74">
        <f>'[8]Marketshare 2018'!$KL$24</f>
        <v>242121530</v>
      </c>
      <c r="O1309" s="77">
        <f t="shared" si="614"/>
        <v>5.8853159331837768E-2</v>
      </c>
      <c r="P1309" s="74">
        <f>'[8]Marketshare 2018'!$KL$77</f>
        <v>3989136.5999999996</v>
      </c>
      <c r="Q1309" s="76">
        <f t="shared" si="615"/>
        <v>0.18306401747915602</v>
      </c>
      <c r="R1309" s="71">
        <f>[5]Data!$W$1304</f>
        <v>1529201.23</v>
      </c>
      <c r="S1309" s="78">
        <f t="shared" si="616"/>
        <v>7.8044249958612699E-2</v>
      </c>
      <c r="T1309" s="5">
        <v>5306</v>
      </c>
      <c r="U1309" s="79">
        <f>[5]Data!$X$1304</f>
        <v>381851.67</v>
      </c>
      <c r="V1309" s="61">
        <f>[5]Data!$Y$1304</f>
        <v>6550779.1399999782</v>
      </c>
      <c r="W1309" s="67">
        <v>2737</v>
      </c>
      <c r="X1309" s="74">
        <f>'[7]From Apr 2023'!$KL$10</f>
        <v>240619089.24000001</v>
      </c>
      <c r="Y1309" s="78">
        <f t="shared" si="618"/>
        <v>0.16923794566056771</v>
      </c>
      <c r="Z1309" s="74">
        <f>'[7]From Apr 2023'!$KL$18</f>
        <v>2683529.61</v>
      </c>
      <c r="AA1309" s="76">
        <f t="shared" si="617"/>
        <v>7.4350698676927618E-2</v>
      </c>
    </row>
    <row r="1310" spans="1:27" s="80" customFormat="1" ht="13" x14ac:dyDescent="0.3">
      <c r="A1310" s="69">
        <v>45270</v>
      </c>
      <c r="B1310" s="58">
        <f t="shared" si="609"/>
        <v>24683498.292680014</v>
      </c>
      <c r="C1310" s="70">
        <f t="shared" si="610"/>
        <v>-2.7100443604169189E-2</v>
      </c>
      <c r="D1310" s="71">
        <f>[5]Data!$AJ$1305</f>
        <v>44403923.32</v>
      </c>
      <c r="E1310" s="61">
        <f>[5]Data!$I$1305</f>
        <v>13362292.430000002</v>
      </c>
      <c r="F1310" s="72"/>
      <c r="G1310" s="70">
        <f t="shared" si="611"/>
        <v>4.2932911901645943E-2</v>
      </c>
      <c r="H1310" s="73">
        <v>8019</v>
      </c>
      <c r="I1310" s="74">
        <f>'[8]Marketshare 2018'!$KM$13</f>
        <v>2490232848.6199999</v>
      </c>
      <c r="J1310" s="75">
        <f t="shared" si="612"/>
        <v>2.5300000765530406E-2</v>
      </c>
      <c r="K1310" s="74">
        <f>'[8]Marketshare 2018'!$KM$67</f>
        <v>9368735.3276799992</v>
      </c>
      <c r="L1310" s="76">
        <f t="shared" si="613"/>
        <v>4.1802138805666862E-2</v>
      </c>
      <c r="M1310" s="74">
        <v>382</v>
      </c>
      <c r="N1310" s="74">
        <f>'[8]Marketshare 2018'!$KM$24</f>
        <v>243893820</v>
      </c>
      <c r="O1310" s="77">
        <f t="shared" si="614"/>
        <v>5.6568778511211892E-2</v>
      </c>
      <c r="P1310" s="74">
        <f>'[8]Marketshare 2018'!$KM$77</f>
        <v>3959247.375</v>
      </c>
      <c r="Q1310" s="76">
        <f t="shared" si="615"/>
        <v>0.18037208773883651</v>
      </c>
      <c r="R1310" s="71">
        <f>[5]Data!$W$1305</f>
        <v>1316696.73</v>
      </c>
      <c r="S1310" s="78">
        <f t="shared" si="616"/>
        <v>-0.16804685637049355</v>
      </c>
      <c r="T1310" s="5">
        <v>5306</v>
      </c>
      <c r="U1310" s="79">
        <f>[5]Data!$X$1305</f>
        <v>537184.75</v>
      </c>
      <c r="V1310" s="61">
        <f>[5]Data!$Y$1305</f>
        <v>6863092.4200000111</v>
      </c>
      <c r="W1310" s="67">
        <v>2737</v>
      </c>
      <c r="X1310" s="74">
        <f>'[7]From Apr 2023'!$KM$10</f>
        <v>223235738.41</v>
      </c>
      <c r="Y1310" s="78">
        <f t="shared" si="618"/>
        <v>-5.7073309609953604E-2</v>
      </c>
      <c r="Z1310" s="74">
        <f>'[7]From Apr 2023'!$KM$18</f>
        <v>2638541.69</v>
      </c>
      <c r="AA1310" s="76">
        <f t="shared" si="617"/>
        <v>7.8796872125495493E-2</v>
      </c>
    </row>
    <row r="1311" spans="1:27" s="80" customFormat="1" ht="13" x14ac:dyDescent="0.3">
      <c r="A1311" s="69">
        <v>45277</v>
      </c>
      <c r="B1311" s="58">
        <f t="shared" si="609"/>
        <v>28741066.897039995</v>
      </c>
      <c r="C1311" s="70">
        <f t="shared" si="610"/>
        <v>6.491161006383539E-2</v>
      </c>
      <c r="D1311" s="71">
        <f>[5]Data!$AJ$1306</f>
        <v>28328444.100000001</v>
      </c>
      <c r="E1311" s="61">
        <f>[5]Data!$I$1306</f>
        <v>16171595.720000003</v>
      </c>
      <c r="F1311" s="72"/>
      <c r="G1311" s="70">
        <f t="shared" si="611"/>
        <v>2.6735654964463507E-2</v>
      </c>
      <c r="H1311" s="73">
        <v>8019</v>
      </c>
      <c r="I1311" s="74">
        <f>'[8]Marketshare 2018'!$KN$13</f>
        <v>2554720021.21</v>
      </c>
      <c r="J1311" s="75">
        <f t="shared" si="612"/>
        <v>5.6065640608293776E-2</v>
      </c>
      <c r="K1311" s="74">
        <f>'[8]Marketshare 2018'!$KN$67</f>
        <v>11101344.242039999</v>
      </c>
      <c r="L1311" s="76">
        <f t="shared" si="613"/>
        <v>4.828249997335448E-2</v>
      </c>
      <c r="M1311" s="74">
        <v>382</v>
      </c>
      <c r="N1311" s="74">
        <f>'[8]Marketshare 2018'!$KN$24</f>
        <v>256660145</v>
      </c>
      <c r="O1311" s="77">
        <f t="shared" si="614"/>
        <v>6.2226528349670351E-2</v>
      </c>
      <c r="P1311" s="74">
        <f>'[8]Marketshare 2018'!$KN$77</f>
        <v>5070251.4749999996</v>
      </c>
      <c r="Q1311" s="76">
        <f t="shared" si="615"/>
        <v>0.21949698306295276</v>
      </c>
      <c r="R1311" s="71">
        <f>[5]Data!$W$1306</f>
        <v>1490198.06</v>
      </c>
      <c r="S1311" s="78">
        <f t="shared" si="616"/>
        <v>6.5813882355092002E-2</v>
      </c>
      <c r="T1311" s="5">
        <v>5306</v>
      </c>
      <c r="U1311" s="79">
        <f>[5]Data!$X$1306</f>
        <v>1894072.51</v>
      </c>
      <c r="V1311" s="61">
        <f>[5]Data!$Y$1306</f>
        <v>6384616.1599999964</v>
      </c>
      <c r="W1311" s="67">
        <v>2737</v>
      </c>
      <c r="X1311" s="74">
        <f>'[7]From Apr 2023'!$KN$10</f>
        <v>238414431.67000002</v>
      </c>
      <c r="Y1311" s="78">
        <f t="shared" si="618"/>
        <v>0.13871666233481106</v>
      </c>
      <c r="Z1311" s="74">
        <f>'[7]From Apr 2023'!$KN$18</f>
        <v>2800584.45</v>
      </c>
      <c r="AA1311" s="76">
        <f t="shared" si="617"/>
        <v>7.8311379345704868E-2</v>
      </c>
    </row>
    <row r="1312" spans="1:27" s="80" customFormat="1" ht="13" x14ac:dyDescent="0.3">
      <c r="A1312" s="69">
        <v>45284</v>
      </c>
      <c r="B1312" s="58">
        <f t="shared" si="609"/>
        <v>30194297.734459989</v>
      </c>
      <c r="C1312" s="70">
        <f t="shared" si="610"/>
        <v>0.2181544791080714</v>
      </c>
      <c r="D1312" s="71">
        <f>[5]Data!$AJ$1307</f>
        <v>29451641.879999999</v>
      </c>
      <c r="E1312" s="61">
        <f>[5]Data!$I$1307</f>
        <v>16333204.08</v>
      </c>
      <c r="F1312" s="72"/>
      <c r="G1312" s="70">
        <f t="shared" si="611"/>
        <v>8.1323531170941266E-2</v>
      </c>
      <c r="H1312" s="73">
        <v>8019</v>
      </c>
      <c r="I1312" s="74">
        <f>'[8]Marketshare 2018'!$KO$13</f>
        <v>2506359508.54</v>
      </c>
      <c r="J1312" s="75">
        <f t="shared" si="612"/>
        <v>-4.7433172475936591E-2</v>
      </c>
      <c r="K1312" s="74">
        <f>'[8]Marketshare 2018'!$KO$67</f>
        <v>10651612.364460001</v>
      </c>
      <c r="L1312" s="76">
        <f t="shared" si="613"/>
        <v>4.7220380033565802E-2</v>
      </c>
      <c r="M1312" s="74">
        <v>382</v>
      </c>
      <c r="N1312" s="74">
        <f>'[8]Marketshare 2018'!$KO$24</f>
        <v>253097605</v>
      </c>
      <c r="O1312" s="77">
        <f t="shared" si="614"/>
        <v>4.297146990685663E-2</v>
      </c>
      <c r="P1312" s="74">
        <f>'[8]Marketshare 2018'!$KO$77</f>
        <v>5678779.5</v>
      </c>
      <c r="Q1312" s="76">
        <f t="shared" si="615"/>
        <v>0.24930125277163329</v>
      </c>
      <c r="R1312" s="71">
        <f>[5]Data!$W$1307</f>
        <v>1396196.3900000001</v>
      </c>
      <c r="S1312" s="78">
        <f t="shared" si="616"/>
        <v>-0.12701487466831773</v>
      </c>
      <c r="T1312" s="5">
        <v>5306</v>
      </c>
      <c r="U1312" s="79">
        <f>[5]Data!$X$1307</f>
        <v>0</v>
      </c>
      <c r="V1312" s="61">
        <f>[5]Data!$Y$1307</f>
        <v>9557222.9699999876</v>
      </c>
      <c r="W1312" s="67">
        <v>2737</v>
      </c>
      <c r="X1312" s="74">
        <f>'[7]From Apr 2023'!$KO$10</f>
        <v>247047770.92000002</v>
      </c>
      <c r="Y1312" s="78">
        <f t="shared" si="618"/>
        <v>6.2266466038224833E-2</v>
      </c>
      <c r="Z1312" s="74">
        <f>'[7]From Apr 2023'!$KO$18</f>
        <v>2910486.51</v>
      </c>
      <c r="AA1312" s="76">
        <f t="shared" si="617"/>
        <v>7.8540451216146501E-2</v>
      </c>
    </row>
    <row r="1313" spans="1:30" s="80" customFormat="1" ht="13" x14ac:dyDescent="0.3">
      <c r="A1313" s="69">
        <v>45291</v>
      </c>
      <c r="B1313" s="58">
        <f t="shared" si="609"/>
        <v>25424686.448160004</v>
      </c>
      <c r="C1313" s="70">
        <f t="shared" si="610"/>
        <v>0.15395901040205251</v>
      </c>
      <c r="D1313" s="71">
        <f>[5]Data!$AJ$1308</f>
        <v>22247572.100000001</v>
      </c>
      <c r="E1313" s="61">
        <f>[5]Data!$I$1308</f>
        <v>16847096.98</v>
      </c>
      <c r="F1313" s="72"/>
      <c r="G1313" s="70">
        <f t="shared" si="611"/>
        <v>0.27483646130003647</v>
      </c>
      <c r="H1313" s="73">
        <v>8019</v>
      </c>
      <c r="I1313" s="74">
        <f>'[8]Marketshare 2018'!$KP$13</f>
        <v>2559441930.6300001</v>
      </c>
      <c r="J1313" s="75">
        <f t="shared" si="612"/>
        <v>3.0528938117780458E-2</v>
      </c>
      <c r="K1313" s="74">
        <f>'[8]Marketshare 2018'!$KP$67</f>
        <v>11276502.293159999</v>
      </c>
      <c r="L1313" s="76">
        <f t="shared" si="613"/>
        <v>4.8953824044431077E-2</v>
      </c>
      <c r="M1313" s="74">
        <v>382</v>
      </c>
      <c r="N1313" s="74">
        <f>'[8]Marketshare 2018'!$KP$24</f>
        <v>242834590</v>
      </c>
      <c r="O1313" s="77">
        <f t="shared" si="614"/>
        <v>-1.5039618220785811E-2</v>
      </c>
      <c r="P1313" s="74">
        <f>'[8]Marketshare 2018'!$KP$77</f>
        <v>5624139.8250000002</v>
      </c>
      <c r="Q1313" s="76">
        <f t="shared" si="615"/>
        <v>0.25733748433450115</v>
      </c>
      <c r="R1313" s="71">
        <f>[5]Data!$W$1308</f>
        <v>1159379.7599999998</v>
      </c>
      <c r="S1313" s="78">
        <f t="shared" si="616"/>
        <v>-0.1751040255811297</v>
      </c>
      <c r="T1313" s="5">
        <v>5306</v>
      </c>
      <c r="U1313" s="79">
        <f>[5]Data!$X$1308</f>
        <v>42996.67</v>
      </c>
      <c r="V1313" s="61">
        <f>[5]Data!$Y$1308</f>
        <v>5461482.0200000023</v>
      </c>
      <c r="W1313" s="67">
        <v>2737</v>
      </c>
      <c r="X1313" s="74">
        <f>'[7]From Apr 2023'!$KP$10</f>
        <v>161414208.96000001</v>
      </c>
      <c r="Y1313" s="78">
        <f t="shared" si="618"/>
        <v>-0.27690867774742733</v>
      </c>
      <c r="Z1313" s="74">
        <f>'[7]From Apr 2023'!$KP$18</f>
        <v>1860185.88</v>
      </c>
      <c r="AA1313" s="76">
        <f t="shared" si="617"/>
        <v>7.6828671279324273E-2</v>
      </c>
    </row>
    <row r="1314" spans="1:30" s="80" customFormat="1" ht="13" x14ac:dyDescent="0.3">
      <c r="A1314" s="69">
        <v>45298</v>
      </c>
      <c r="B1314" s="58">
        <f t="shared" si="609"/>
        <v>22090550.768300012</v>
      </c>
      <c r="C1314" s="70">
        <f t="shared" si="610"/>
        <v>-2.4187915849550268E-2</v>
      </c>
      <c r="D1314" s="71">
        <f>[5]Data!$AJ$1309</f>
        <v>26674682.98</v>
      </c>
      <c r="E1314" s="61">
        <f>[5]Data!$I$1309</f>
        <v>13672279.640000002</v>
      </c>
      <c r="F1314" s="72"/>
      <c r="G1314" s="70">
        <f t="shared" si="611"/>
        <v>-7.6346857458159056E-2</v>
      </c>
      <c r="H1314" s="73">
        <v>8019</v>
      </c>
      <c r="I1314" s="74">
        <f>'[8]Marketshare 2018'!$KQ$13</f>
        <v>2416129720.6099997</v>
      </c>
      <c r="J1314" s="75">
        <f t="shared" si="612"/>
        <v>-0.1064715338148412</v>
      </c>
      <c r="K1314" s="74">
        <f>'[8]Marketshare 2018'!$KQ$67</f>
        <v>8977196.6883000005</v>
      </c>
      <c r="L1314" s="76">
        <f t="shared" si="613"/>
        <v>4.1283640120455538E-2</v>
      </c>
      <c r="M1314" s="74">
        <v>382</v>
      </c>
      <c r="N1314" s="74">
        <f>'[8]Marketshare 2018'!$KQ$24</f>
        <v>227511845</v>
      </c>
      <c r="O1314" s="77">
        <f t="shared" si="614"/>
        <v>-7.2897305067043172E-2</v>
      </c>
      <c r="P1314" s="74">
        <f>'[8]Marketshare 2018'!$KQ$77</f>
        <v>4683733.2</v>
      </c>
      <c r="Q1314" s="76">
        <f t="shared" si="615"/>
        <v>0.22874184858375179</v>
      </c>
      <c r="R1314" s="71">
        <f>[5]Data!$W$1309</f>
        <v>1327396.3999999999</v>
      </c>
      <c r="S1314" s="78">
        <f t="shared" si="616"/>
        <v>6.5611467083000807E-2</v>
      </c>
      <c r="T1314" s="5">
        <v>5306</v>
      </c>
      <c r="U1314" s="79">
        <f>[5]Data!$X$1309</f>
        <v>668095.5</v>
      </c>
      <c r="V1314" s="61">
        <f>[5]Data!$Y$1309</f>
        <v>4649306.2100000102</v>
      </c>
      <c r="W1314" s="67">
        <v>2737</v>
      </c>
      <c r="X1314" s="74">
        <f>'[7]From Apr 2023'!$KQ$10</f>
        <v>154841552</v>
      </c>
      <c r="Y1314" s="78">
        <f t="shared" si="618"/>
        <v>-5.7049087793089925E-2</v>
      </c>
      <c r="Z1314" s="74">
        <f>'[7]From Apr 2023'!$KQ$18</f>
        <v>1784822.7699999998</v>
      </c>
      <c r="AA1314" s="76">
        <f t="shared" si="617"/>
        <v>7.6845125310205264E-2</v>
      </c>
    </row>
    <row r="1315" spans="1:30" s="80" customFormat="1" ht="13" x14ac:dyDescent="0.3">
      <c r="A1315" s="69">
        <v>45305</v>
      </c>
      <c r="B1315" s="58">
        <f t="shared" si="609"/>
        <v>21626532.623920001</v>
      </c>
      <c r="C1315" s="70">
        <f t="shared" si="610"/>
        <v>-0.2303672975540394</v>
      </c>
      <c r="D1315" s="71">
        <f>[5]Data!$AJ$1310</f>
        <v>30101459.5</v>
      </c>
      <c r="E1315" s="88">
        <f>[5]Data!$I$1310</f>
        <v>12082465.550000001</v>
      </c>
      <c r="F1315" s="72"/>
      <c r="G1315" s="70">
        <f t="shared" si="611"/>
        <v>-0.25888493272984969</v>
      </c>
      <c r="H1315" s="73">
        <v>8019</v>
      </c>
      <c r="I1315" s="74">
        <f>'[9]Marketshare 2018'!$KR$13</f>
        <v>2291372568.5300007</v>
      </c>
      <c r="J1315" s="75">
        <f t="shared" si="612"/>
        <v>-7.6807490507904586E-2</v>
      </c>
      <c r="K1315" s="74">
        <f>'[9]Marketshare 2018'!$KR$67</f>
        <v>8569882.0339199994</v>
      </c>
      <c r="L1315" s="76">
        <f t="shared" si="613"/>
        <v>4.1556276266800071E-2</v>
      </c>
      <c r="M1315" s="74">
        <v>382</v>
      </c>
      <c r="N1315" s="74">
        <f>'[9]Marketshare 2018'!$KR$24</f>
        <v>208359120</v>
      </c>
      <c r="O1315" s="77">
        <f t="shared" si="614"/>
        <v>-0.202880583520198</v>
      </c>
      <c r="P1315" s="74">
        <f>'[9]Marketshare 2018'!$KR$77</f>
        <v>3510926.55</v>
      </c>
      <c r="Q1315" s="76">
        <f t="shared" si="615"/>
        <v>0.18722624188468448</v>
      </c>
      <c r="R1315" s="71">
        <f>[5]Data!$W$1310</f>
        <v>1086414.0299999998</v>
      </c>
      <c r="S1315" s="78">
        <f t="shared" si="616"/>
        <v>-0.1172621775234175</v>
      </c>
      <c r="T1315" s="5">
        <v>5306</v>
      </c>
      <c r="U1315" s="79">
        <f>[5]Data!$X$1310</f>
        <v>449908.26</v>
      </c>
      <c r="V1315" s="88">
        <f>[5]Data!$Y$1310</f>
        <v>6097004.9200000037</v>
      </c>
      <c r="W1315" s="67">
        <v>2737</v>
      </c>
      <c r="X1315" s="74">
        <f>'[10]From Apr 2023'!$KR$10</f>
        <v>167223311.13999999</v>
      </c>
      <c r="Y1315" s="78">
        <f t="shared" si="618"/>
        <v>-5.0564794247666689E-2</v>
      </c>
      <c r="Z1315" s="74">
        <f>'[10]From Apr 2023'!$KR$18</f>
        <v>1912396.83</v>
      </c>
      <c r="AA1315" s="76">
        <f t="shared" si="617"/>
        <v>7.6241237618636964E-2</v>
      </c>
      <c r="AB1315" s="89"/>
      <c r="AC1315" s="89"/>
      <c r="AD1315" s="89"/>
    </row>
    <row r="1316" spans="1:30" s="80" customFormat="1" ht="13" x14ac:dyDescent="0.3">
      <c r="A1316" s="69">
        <v>45312</v>
      </c>
      <c r="B1316" s="58">
        <f t="shared" si="609"/>
        <v>21489817.705780003</v>
      </c>
      <c r="C1316" s="70">
        <f t="shared" si="610"/>
        <v>-3.8475825487648274E-2</v>
      </c>
      <c r="D1316" s="71">
        <f>[5]Data!$AJ$1311</f>
        <v>26175214.199999999</v>
      </c>
      <c r="E1316" s="88">
        <f>[5]Data!$I$1311</f>
        <v>11817783.790000001</v>
      </c>
      <c r="F1316" s="72"/>
      <c r="G1316" s="70">
        <f t="shared" si="611"/>
        <v>-3.7299494019871204E-3</v>
      </c>
      <c r="H1316" s="73">
        <v>8019</v>
      </c>
      <c r="I1316" s="74">
        <f>'[9]Marketshare 2018'!$KS$13</f>
        <v>2089961312.8599997</v>
      </c>
      <c r="J1316" s="75">
        <f t="shared" ref="J1316:J1325" si="619">(I1316/I1263)-1</f>
        <v>-3.7020434790341339E-2</v>
      </c>
      <c r="K1316" s="74">
        <f>'[9]Marketshare 2018'!$KS$67</f>
        <v>8990695.7857799996</v>
      </c>
      <c r="L1316" s="76">
        <f t="shared" ref="L1316:L1325" si="620">(K1316/0.09)/I1316</f>
        <v>4.7798310536809337E-2</v>
      </c>
      <c r="M1316" s="74">
        <v>382</v>
      </c>
      <c r="N1316" s="74">
        <f>'[9]Marketshare 2018'!$KS$24</f>
        <v>211770830</v>
      </c>
      <c r="O1316" s="77">
        <f t="shared" ref="O1316:O1325" si="621">(N1316/N1263)-1</f>
        <v>-1.1115412381351497E-2</v>
      </c>
      <c r="P1316" s="74">
        <f>'[9]Marketshare 2018'!$KS$77</f>
        <v>2813255.1</v>
      </c>
      <c r="Q1316" s="76">
        <f t="shared" ref="Q1316:Q1325" si="622">(P1316/0.09)/N1316</f>
        <v>0.14760479524021322</v>
      </c>
      <c r="R1316" s="71">
        <f>[5]Data!$W$1311</f>
        <v>1136595.3799999999</v>
      </c>
      <c r="S1316" s="78">
        <f t="shared" ref="S1316:S1325" si="623">(R1316/R1263)-1</f>
        <v>0.11857465021223468</v>
      </c>
      <c r="T1316" s="5">
        <v>5306</v>
      </c>
      <c r="U1316" s="79">
        <f>[5]Data!$X$1311</f>
        <v>443511.13</v>
      </c>
      <c r="V1316" s="88">
        <f>[5]Data!$Y$1311</f>
        <v>6198993.3200000077</v>
      </c>
      <c r="W1316" s="67">
        <v>2737</v>
      </c>
      <c r="X1316" s="74">
        <f>'[10]From Apr 2023'!$KS$10</f>
        <v>169200260.18000001</v>
      </c>
      <c r="Y1316" s="78">
        <f t="shared" ref="Y1316:Y1325" si="624">(X1316/X1263)-1</f>
        <v>-7.4871241036262859E-3</v>
      </c>
      <c r="Z1316" s="74">
        <f>'[10]From Apr 2023'!$KS$18</f>
        <v>1906766.9899999998</v>
      </c>
      <c r="AA1316" s="76">
        <f t="shared" ref="AA1316:AA1325" si="625">(Z1316/0.15)/X1316</f>
        <v>7.5128607484469478E-2</v>
      </c>
    </row>
    <row r="1317" spans="1:30" s="80" customFormat="1" ht="13" x14ac:dyDescent="0.3">
      <c r="A1317" s="69">
        <v>45319</v>
      </c>
      <c r="B1317" s="58">
        <f t="shared" si="609"/>
        <v>32589853.09511999</v>
      </c>
      <c r="C1317" s="70">
        <f t="shared" si="610"/>
        <v>0.83328464865032537</v>
      </c>
      <c r="D1317" s="71">
        <f>[5]Data!$AJ$1312</f>
        <v>30372978.030000001</v>
      </c>
      <c r="E1317" s="88">
        <f>[5]Data!$I$1312</f>
        <v>15061007.649999999</v>
      </c>
      <c r="F1317" s="72"/>
      <c r="G1317" s="70">
        <f t="shared" si="611"/>
        <v>0.42102006878894138</v>
      </c>
      <c r="H1317" s="73">
        <v>8019</v>
      </c>
      <c r="I1317" s="74">
        <f>'[9]Marketshare 2018'!$KT$13</f>
        <v>2238807906.8800001</v>
      </c>
      <c r="J1317" s="75">
        <f t="shared" si="619"/>
        <v>2.1734005530124056E-2</v>
      </c>
      <c r="K1317" s="74">
        <f>'[9]Marketshare 2018'!$KT$67</f>
        <v>9917124.6751199979</v>
      </c>
      <c r="L1317" s="76">
        <f t="shared" si="620"/>
        <v>4.921827988429834E-2</v>
      </c>
      <c r="M1317" s="74">
        <v>382</v>
      </c>
      <c r="N1317" s="74">
        <f>'[9]Marketshare 2018'!$KT$24</f>
        <v>236326880</v>
      </c>
      <c r="O1317" s="77">
        <f t="shared" si="621"/>
        <v>0.15076484533273793</v>
      </c>
      <c r="P1317" s="74">
        <f>'[9]Marketshare 2018'!$KT$77</f>
        <v>5141637.8999999994</v>
      </c>
      <c r="Q1317" s="76">
        <f t="shared" si="622"/>
        <v>0.24173851912232749</v>
      </c>
      <c r="R1317" s="71">
        <f>[5]Data!$W$1312</f>
        <v>1403188.8199999998</v>
      </c>
      <c r="S1317" s="78">
        <f t="shared" si="623"/>
        <v>0.29441035356465828</v>
      </c>
      <c r="T1317" s="5">
        <v>5306</v>
      </c>
      <c r="U1317" s="79">
        <f>[5]Data!$X$1312</f>
        <v>1321153.96</v>
      </c>
      <c r="V1317" s="88">
        <f>[5]Data!$Y$1312</f>
        <v>12509434.089999994</v>
      </c>
      <c r="W1317" s="67">
        <v>2737</v>
      </c>
      <c r="X1317" s="74">
        <f>'[10]From Apr 2023'!$KT$10</f>
        <v>195821783.75999999</v>
      </c>
      <c r="Y1317" s="78">
        <f t="shared" si="624"/>
        <v>0.23182894721440639</v>
      </c>
      <c r="Z1317" s="74">
        <f>'[10]From Apr 2023'!$KT$18</f>
        <v>2297313.65</v>
      </c>
      <c r="AA1317" s="76">
        <f t="shared" si="625"/>
        <v>7.8211034744244706E-2</v>
      </c>
    </row>
    <row r="1318" spans="1:30" s="80" customFormat="1" ht="13" x14ac:dyDescent="0.3">
      <c r="A1318" s="69">
        <v>45326</v>
      </c>
      <c r="B1318" s="58">
        <f t="shared" si="609"/>
        <v>24452421.017879996</v>
      </c>
      <c r="C1318" s="70">
        <f t="shared" si="610"/>
        <v>-2.1366737901654664E-2</v>
      </c>
      <c r="D1318" s="71">
        <f>[5]Data!$AJ$1313</f>
        <v>22257149.390000001</v>
      </c>
      <c r="E1318" s="88">
        <f>[5]Data!$I$1313</f>
        <v>12445408.310000001</v>
      </c>
      <c r="F1318" s="72"/>
      <c r="G1318" s="70">
        <f t="shared" si="611"/>
        <v>-9.078654021485888E-2</v>
      </c>
      <c r="H1318" s="73">
        <v>8019</v>
      </c>
      <c r="I1318" s="74">
        <f>'[9]Marketshare 2018'!$KU$13</f>
        <v>2340197543.5</v>
      </c>
      <c r="J1318" s="75">
        <f t="shared" si="619"/>
        <v>-8.77030065631349E-2</v>
      </c>
      <c r="K1318" s="74">
        <f>'[9]Marketshare 2018'!$KU$67</f>
        <v>8931369.3328799997</v>
      </c>
      <c r="L1318" s="76">
        <f t="shared" si="620"/>
        <v>4.2405581232933212E-2</v>
      </c>
      <c r="M1318" s="74">
        <v>382</v>
      </c>
      <c r="N1318" s="74">
        <f>'[9]Marketshare 2018'!$KU$24</f>
        <v>223411525</v>
      </c>
      <c r="O1318" s="77">
        <f t="shared" si="621"/>
        <v>-7.0504252889349028E-2</v>
      </c>
      <c r="P1318" s="74">
        <f>'[9]Marketshare 2018'!$KU$77</f>
        <v>3514038.9750000001</v>
      </c>
      <c r="Q1318" s="76">
        <f t="shared" si="622"/>
        <v>0.17476662182042757</v>
      </c>
      <c r="R1318" s="71">
        <f>[5]Data!$W$1313</f>
        <v>1351700.99</v>
      </c>
      <c r="S1318" s="78">
        <f t="shared" si="623"/>
        <v>-4.4699750100507085E-2</v>
      </c>
      <c r="T1318" s="5">
        <v>5306</v>
      </c>
      <c r="U1318" s="79">
        <f>[5]Data!$X$1313</f>
        <v>0</v>
      </c>
      <c r="V1318" s="88">
        <f>[5]Data!$Y$1313</f>
        <v>8209737.7399999974</v>
      </c>
      <c r="W1318" s="67">
        <v>2737</v>
      </c>
      <c r="X1318" s="74">
        <f>'[10]From Apr 2023'!$KU$10</f>
        <v>216315134.91</v>
      </c>
      <c r="Y1318" s="78">
        <f t="shared" si="624"/>
        <v>6.5572013483320202E-2</v>
      </c>
      <c r="Z1318" s="74">
        <f>'[10]From Apr 2023'!$KU$18</f>
        <v>2445573.9800000004</v>
      </c>
      <c r="AA1318" s="76">
        <f t="shared" si="625"/>
        <v>7.5370715692717027E-2</v>
      </c>
    </row>
    <row r="1319" spans="1:30" s="80" customFormat="1" ht="13" x14ac:dyDescent="0.3">
      <c r="A1319" s="69">
        <v>45333</v>
      </c>
      <c r="B1319" s="58">
        <f t="shared" si="609"/>
        <v>24754055.549080025</v>
      </c>
      <c r="C1319" s="70">
        <f t="shared" si="610"/>
        <v>-3.4611724159850477E-2</v>
      </c>
      <c r="D1319" s="71">
        <f>[5]Data!$AJ$1314</f>
        <v>20337656.600000001</v>
      </c>
      <c r="E1319" s="88">
        <f>[5]Data!$I$1314</f>
        <v>13469985.560000001</v>
      </c>
      <c r="F1319" s="72"/>
      <c r="G1319" s="70">
        <f t="shared" si="611"/>
        <v>4.4025254773673472E-2</v>
      </c>
      <c r="H1319" s="73">
        <v>8019</v>
      </c>
      <c r="I1319" s="74">
        <f>'[9]Marketshare 2018'!$KV$13</f>
        <v>2148235091.73</v>
      </c>
      <c r="J1319" s="75">
        <f t="shared" si="619"/>
        <v>-0.17373731502616618</v>
      </c>
      <c r="K1319" s="74">
        <f>'[9]Marketshare 2018'!$KV$67</f>
        <v>8976486.889080001</v>
      </c>
      <c r="L1319" s="76">
        <f t="shared" si="620"/>
        <v>4.642822547493123E-2</v>
      </c>
      <c r="M1319" s="74">
        <v>382</v>
      </c>
      <c r="N1319" s="74">
        <f>'[9]Marketshare 2018'!$KV$24</f>
        <v>198932750</v>
      </c>
      <c r="O1319" s="77">
        <f t="shared" si="621"/>
        <v>-0.14209279285538301</v>
      </c>
      <c r="P1319" s="74">
        <f>'[9]Marketshare 2018'!$KV$77</f>
        <v>4489790.3999999994</v>
      </c>
      <c r="Q1319" s="76">
        <f t="shared" si="622"/>
        <v>0.25077097662400982</v>
      </c>
      <c r="R1319" s="71">
        <f>[5]Data!$W$1314</f>
        <v>1119886.48</v>
      </c>
      <c r="S1319" s="78">
        <f t="shared" si="623"/>
        <v>-0.13677180669929889</v>
      </c>
      <c r="T1319" s="5">
        <v>5306</v>
      </c>
      <c r="U1319" s="79">
        <f>[5]Data!$X$1314</f>
        <v>477612.47</v>
      </c>
      <c r="V1319" s="88">
        <f>[5]Data!$Y$1314</f>
        <v>7526004.4600000223</v>
      </c>
      <c r="W1319" s="67">
        <v>2737</v>
      </c>
      <c r="X1319" s="74">
        <f>'[10]From Apr 2023'!$KV$10</f>
        <v>188055788.66999999</v>
      </c>
      <c r="Y1319" s="78">
        <f t="shared" si="624"/>
        <v>-0.15381969664659345</v>
      </c>
      <c r="Z1319" s="74">
        <f>'[10]From Apr 2023'!$KV$18</f>
        <v>2164274.85</v>
      </c>
      <c r="AA1319" s="76">
        <f t="shared" si="625"/>
        <v>7.6724567225734855E-2</v>
      </c>
    </row>
    <row r="1320" spans="1:30" s="80" customFormat="1" ht="13" x14ac:dyDescent="0.3">
      <c r="A1320" s="69">
        <v>45340</v>
      </c>
      <c r="B1320" s="58">
        <f t="shared" si="609"/>
        <v>24424377.27231998</v>
      </c>
      <c r="C1320" s="70">
        <f t="shared" si="610"/>
        <v>4.0074169289088912E-2</v>
      </c>
      <c r="D1320" s="71">
        <f>[5]Data!$AJ$1315</f>
        <v>27502294.030000001</v>
      </c>
      <c r="E1320" s="88">
        <f>[5]Data!$I$1315</f>
        <v>12012032.539999999</v>
      </c>
      <c r="F1320" s="72"/>
      <c r="G1320" s="70">
        <f t="shared" si="611"/>
        <v>-0.22383940256211154</v>
      </c>
      <c r="H1320" s="73">
        <v>8019</v>
      </c>
      <c r="I1320" s="74">
        <f>'[9]Marketshare 2018'!$KW$13</f>
        <v>2115040968.03</v>
      </c>
      <c r="J1320" s="75">
        <f t="shared" si="619"/>
        <v>-8.6193542573634874E-2</v>
      </c>
      <c r="K1320" s="74">
        <f>'[9]Marketshare 2018'!$KW$67</f>
        <v>7818374.3173199994</v>
      </c>
      <c r="L1320" s="76">
        <f t="shared" si="620"/>
        <v>4.1072880885571483E-2</v>
      </c>
      <c r="M1320" s="74">
        <v>382</v>
      </c>
      <c r="N1320" s="74">
        <f>'[9]Marketshare 2018'!$KW$24</f>
        <v>196269220</v>
      </c>
      <c r="O1320" s="77">
        <f t="shared" si="621"/>
        <v>-0.18427919764872647</v>
      </c>
      <c r="P1320" s="74">
        <f>'[9]Marketshare 2018'!$KW$77</f>
        <v>4193658.2249999996</v>
      </c>
      <c r="Q1320" s="76">
        <f t="shared" si="622"/>
        <v>0.2374096279589841</v>
      </c>
      <c r="R1320" s="71">
        <f>[5]Data!$W$1315</f>
        <v>1049288.3399999999</v>
      </c>
      <c r="S1320" s="78">
        <f t="shared" si="623"/>
        <v>-0.16010918205691849</v>
      </c>
      <c r="T1320" s="5">
        <v>5306</v>
      </c>
      <c r="U1320" s="79">
        <f>[5]Data!$X$1315</f>
        <v>906980.61</v>
      </c>
      <c r="V1320" s="88">
        <f>[5]Data!$Y$1315</f>
        <v>8524862.7199999839</v>
      </c>
      <c r="W1320" s="67">
        <v>2737</v>
      </c>
      <c r="X1320" s="74">
        <f>'[10]From Apr 2023'!$KW$10</f>
        <v>167422263.93000001</v>
      </c>
      <c r="Y1320" s="78">
        <f t="shared" si="624"/>
        <v>-0.11795039094511062</v>
      </c>
      <c r="Z1320" s="74">
        <f>'[10]From Apr 2023'!$KW$18</f>
        <v>1931213.06</v>
      </c>
      <c r="AA1320" s="76">
        <f t="shared" si="625"/>
        <v>7.6899890319941711E-2</v>
      </c>
    </row>
    <row r="1321" spans="1:30" s="80" customFormat="1" ht="13" x14ac:dyDescent="0.3">
      <c r="A1321" s="69">
        <v>45347</v>
      </c>
      <c r="B1321" s="58">
        <f t="shared" si="609"/>
        <v>25223153.78648001</v>
      </c>
      <c r="C1321" s="70">
        <f t="shared" si="610"/>
        <v>0.32971925537064739</v>
      </c>
      <c r="D1321" s="71">
        <f>[5]Data!$AJ$1316</f>
        <v>35651059</v>
      </c>
      <c r="E1321" s="88">
        <f>[5]Data!$I$1316</f>
        <v>13403234.93</v>
      </c>
      <c r="F1321" s="72"/>
      <c r="G1321" s="70">
        <f t="shared" si="611"/>
        <v>0.2244390310077935</v>
      </c>
      <c r="H1321" s="73">
        <v>8019</v>
      </c>
      <c r="I1321" s="74">
        <f>'[9]Marketshare 2018'!$KX$13</f>
        <v>2393673996.9200001</v>
      </c>
      <c r="J1321" s="75">
        <f t="shared" si="619"/>
        <v>7.1313502532908579E-2</v>
      </c>
      <c r="K1321" s="74">
        <f>'[9]Marketshare 2018'!$KX$67</f>
        <v>8860543.8364799991</v>
      </c>
      <c r="L1321" s="76">
        <f t="shared" si="620"/>
        <v>4.1129446699374558E-2</v>
      </c>
      <c r="M1321" s="74">
        <v>382</v>
      </c>
      <c r="N1321" s="74">
        <f>'[9]Marketshare 2018'!$KX$24</f>
        <v>199765665</v>
      </c>
      <c r="O1321" s="77">
        <f t="shared" si="621"/>
        <v>-0.1456030750231696</v>
      </c>
      <c r="P1321" s="74">
        <f>'[9]Marketshare 2018'!$KX$77</f>
        <v>4529961</v>
      </c>
      <c r="Q1321" s="76">
        <f t="shared" si="622"/>
        <v>0.25195971489895425</v>
      </c>
      <c r="R1321" s="71">
        <f>[5]Data!$W$1316</f>
        <v>1174671.3899999999</v>
      </c>
      <c r="S1321" s="78">
        <f t="shared" si="623"/>
        <v>-3.6464193363863195E-2</v>
      </c>
      <c r="T1321" s="5">
        <v>5306</v>
      </c>
      <c r="U1321" s="79">
        <f>[5]Data!$X$1316</f>
        <v>208917.46</v>
      </c>
      <c r="V1321" s="88">
        <f>[5]Data!$Y$1316</f>
        <v>8311349.5500000082</v>
      </c>
      <c r="W1321" s="67">
        <v>2737</v>
      </c>
      <c r="X1321" s="74">
        <f>'[10]From Apr 2023'!$KX$10</f>
        <v>184954843.77000001</v>
      </c>
      <c r="Y1321" s="78">
        <f t="shared" si="624"/>
        <v>4.5729244589011842E-2</v>
      </c>
      <c r="Z1321" s="74">
        <f>'[10]From Apr 2023'!$KX$18</f>
        <v>2137710.5500000003</v>
      </c>
      <c r="AA1321" s="76">
        <f t="shared" si="625"/>
        <v>7.70534222093094E-2</v>
      </c>
    </row>
    <row r="1322" spans="1:30" s="80" customFormat="1" ht="13" x14ac:dyDescent="0.3">
      <c r="A1322" s="69">
        <v>45354</v>
      </c>
      <c r="B1322" s="58">
        <f t="shared" si="609"/>
        <v>24099134.068100002</v>
      </c>
      <c r="C1322" s="70">
        <f t="shared" si="610"/>
        <v>2.2859581448508859E-3</v>
      </c>
      <c r="D1322" s="71">
        <f>[5]Data!$AJ$1317</f>
        <v>40468567</v>
      </c>
      <c r="E1322" s="88">
        <f>[5]Data!$I$1317</f>
        <v>14498136.18</v>
      </c>
      <c r="F1322" s="72"/>
      <c r="G1322" s="70">
        <f t="shared" si="611"/>
        <v>6.4915772043004916E-2</v>
      </c>
      <c r="H1322" s="73">
        <v>8019</v>
      </c>
      <c r="I1322" s="74">
        <f>'[9]Marketshare 2018'!$KY$13</f>
        <v>2488245375.27</v>
      </c>
      <c r="J1322" s="75">
        <f t="shared" si="619"/>
        <v>-2.1611424988542294E-2</v>
      </c>
      <c r="K1322" s="74">
        <f>'[9]Marketshare 2018'!$KY$67</f>
        <v>9900325.0880999994</v>
      </c>
      <c r="L1322" s="76">
        <f t="shared" si="620"/>
        <v>4.420931037722254E-2</v>
      </c>
      <c r="M1322" s="74">
        <v>382</v>
      </c>
      <c r="N1322" s="74">
        <f>'[9]Marketshare 2018'!$KY$24</f>
        <v>228445055</v>
      </c>
      <c r="O1322" s="77">
        <f t="shared" si="621"/>
        <v>-0.13870626242908268</v>
      </c>
      <c r="P1322" s="74">
        <f>'[9]Marketshare 2018'!$KY$77</f>
        <v>4597811.0999999996</v>
      </c>
      <c r="Q1322" s="76">
        <f t="shared" si="622"/>
        <v>0.22362834686879082</v>
      </c>
      <c r="R1322" s="71">
        <f>[5]Data!$W$1317</f>
        <v>1296698.8699999999</v>
      </c>
      <c r="S1322" s="78">
        <f t="shared" si="623"/>
        <v>0.14302925158703972</v>
      </c>
      <c r="T1322" s="5">
        <v>5306</v>
      </c>
      <c r="U1322" s="79">
        <f>[5]Data!$X$1317</f>
        <v>432947.81</v>
      </c>
      <c r="V1322" s="88">
        <f>[5]Data!$Y$1317</f>
        <v>5279898.0700000031</v>
      </c>
      <c r="W1322" s="67">
        <v>2737</v>
      </c>
      <c r="X1322" s="74">
        <f>'[10]From Apr 2023'!$KY$10</f>
        <v>228412723.51999998</v>
      </c>
      <c r="Y1322" s="78">
        <f t="shared" si="624"/>
        <v>0.21200929903829335</v>
      </c>
      <c r="Z1322" s="74">
        <f>'[10]From Apr 2023'!$KY$18</f>
        <v>2591453.13</v>
      </c>
      <c r="AA1322" s="76">
        <f t="shared" si="625"/>
        <v>7.5636566710292161E-2</v>
      </c>
    </row>
    <row r="1323" spans="1:30" s="80" customFormat="1" ht="13" x14ac:dyDescent="0.3">
      <c r="A1323" s="69">
        <v>45361</v>
      </c>
      <c r="B1323" s="58">
        <f t="shared" si="609"/>
        <v>21761668.434280004</v>
      </c>
      <c r="C1323" s="70">
        <f t="shared" si="610"/>
        <v>-0.31790595014211076</v>
      </c>
      <c r="D1323" s="71">
        <f>[5]Data!$AJ$1318</f>
        <v>29829994.93</v>
      </c>
      <c r="E1323" s="88">
        <f>[5]Data!$I$1318</f>
        <v>11512585.029999997</v>
      </c>
      <c r="F1323" s="72"/>
      <c r="G1323" s="70">
        <f t="shared" si="611"/>
        <v>-0.3677203967300855</v>
      </c>
      <c r="H1323" s="73">
        <v>8019</v>
      </c>
      <c r="I1323" s="74">
        <f>'[9]Marketshare 2018'!$KZ$13</f>
        <v>2335965121.7399998</v>
      </c>
      <c r="J1323" s="75">
        <f t="shared" si="619"/>
        <v>-8.7272315731522832E-2</v>
      </c>
      <c r="K1323" s="74">
        <f>'[9]Marketshare 2018'!$KZ$67</f>
        <v>8583692.2192799989</v>
      </c>
      <c r="L1323" s="76">
        <f t="shared" si="620"/>
        <v>4.0828673812115017E-2</v>
      </c>
      <c r="M1323" s="74">
        <v>382</v>
      </c>
      <c r="N1323" s="74">
        <f>'[9]Marketshare 2018'!$KZ$24</f>
        <v>195882000</v>
      </c>
      <c r="O1323" s="77">
        <f t="shared" si="621"/>
        <v>-0.33550911056963939</v>
      </c>
      <c r="P1323" s="74">
        <f>'[9]Marketshare 2018'!$KZ$77</f>
        <v>2920602.7349999999</v>
      </c>
      <c r="Q1323" s="76">
        <f t="shared" si="622"/>
        <v>0.1656667866368528</v>
      </c>
      <c r="R1323" s="71">
        <f>[5]Data!$W$1318</f>
        <v>1229225.1200000001</v>
      </c>
      <c r="S1323" s="78">
        <f t="shared" si="623"/>
        <v>-0.12399193250970386</v>
      </c>
      <c r="T1323" s="5">
        <v>5306</v>
      </c>
      <c r="U1323" s="79">
        <f>[5]Data!$X$1318</f>
        <v>533140.06999999995</v>
      </c>
      <c r="V1323" s="88">
        <f>[5]Data!$Y$1318</f>
        <v>6276199.9900000039</v>
      </c>
      <c r="W1323" s="67">
        <v>2737</v>
      </c>
      <c r="X1323" s="74">
        <f>'[10]From Apr 2023'!$KZ$10</f>
        <v>197800286.22000003</v>
      </c>
      <c r="Y1323" s="78">
        <f t="shared" si="624"/>
        <v>-0.15024604173759093</v>
      </c>
      <c r="Z1323" s="74">
        <f>'[10]From Apr 2023'!$KZ$18</f>
        <v>2218808.2999999998</v>
      </c>
      <c r="AA1323" s="76">
        <f t="shared" si="625"/>
        <v>7.4782780227532722E-2</v>
      </c>
    </row>
    <row r="1324" spans="1:30" s="80" customFormat="1" ht="13" x14ac:dyDescent="0.3">
      <c r="A1324" s="69">
        <v>45368</v>
      </c>
      <c r="B1324" s="58">
        <f t="shared" si="609"/>
        <v>22299120.596439995</v>
      </c>
      <c r="C1324" s="70">
        <f t="shared" si="610"/>
        <v>-7.449953813501331E-3</v>
      </c>
      <c r="D1324" s="71">
        <f>[5]Data!$AJ$1319</f>
        <v>19464778.5</v>
      </c>
      <c r="E1324" s="88">
        <f>[5]Data!$I$1319</f>
        <v>12379491.51</v>
      </c>
      <c r="F1324" s="72"/>
      <c r="G1324" s="70">
        <f t="shared" si="611"/>
        <v>-9.060574675373223E-2</v>
      </c>
      <c r="H1324" s="73">
        <v>8019</v>
      </c>
      <c r="I1324" s="74">
        <f>'[9]Marketshare 2018'!$LA$13</f>
        <v>2121941072.3200002</v>
      </c>
      <c r="J1324" s="75">
        <f t="shared" si="619"/>
        <v>-7.2332909999844208E-2</v>
      </c>
      <c r="K1324" s="74">
        <f>'[9]Marketshare 2018'!$LA$67</f>
        <v>8614308.8714400008</v>
      </c>
      <c r="L1324" s="76">
        <f t="shared" si="620"/>
        <v>4.5107069307703071E-2</v>
      </c>
      <c r="M1324" s="74">
        <v>382</v>
      </c>
      <c r="N1324" s="74">
        <f>'[9]Marketshare 2018'!$LA$24</f>
        <v>177203045</v>
      </c>
      <c r="O1324" s="77">
        <f t="shared" si="621"/>
        <v>-0.27863755620281661</v>
      </c>
      <c r="P1324" s="74">
        <f>'[9]Marketshare 2018'!$LA$77</f>
        <v>3765182.625</v>
      </c>
      <c r="Q1324" s="76">
        <f t="shared" si="622"/>
        <v>0.23608715358136198</v>
      </c>
      <c r="R1324" s="71">
        <f>[5]Data!$W$1319</f>
        <v>989410</v>
      </c>
      <c r="S1324" s="78">
        <f t="shared" si="623"/>
        <v>-0.26490343990582832</v>
      </c>
      <c r="T1324" s="5">
        <v>5306</v>
      </c>
      <c r="U1324" s="79">
        <f>[5]Data!$X$1319</f>
        <v>788753.44</v>
      </c>
      <c r="V1324" s="88">
        <f>[5]Data!$Y$1319</f>
        <v>6098934.6699999971</v>
      </c>
      <c r="W1324" s="67">
        <v>2737</v>
      </c>
      <c r="X1324" s="74">
        <f>'[10]From Apr 2023'!$LA$10</f>
        <v>173190666.32999998</v>
      </c>
      <c r="Y1324" s="78">
        <f t="shared" si="624"/>
        <v>-9.9837433838791401E-2</v>
      </c>
      <c r="Z1324" s="74">
        <f>'[10]From Apr 2023'!$LA$18</f>
        <v>2042530.9900000002</v>
      </c>
      <c r="AA1324" s="76">
        <f t="shared" si="625"/>
        <v>7.8623597652317384E-2</v>
      </c>
    </row>
    <row r="1325" spans="1:30" s="80" customFormat="1" ht="13" x14ac:dyDescent="0.3">
      <c r="A1325" s="69">
        <v>45375</v>
      </c>
      <c r="B1325" s="90">
        <f t="shared" si="609"/>
        <v>24555027.590239979</v>
      </c>
      <c r="C1325" s="70">
        <f t="shared" si="610"/>
        <v>0.12488857060452396</v>
      </c>
      <c r="D1325" s="71">
        <f>[5]Data!$AJ$1320</f>
        <v>31539840.399999999</v>
      </c>
      <c r="E1325" s="88">
        <f>[5]Data!$I$1320</f>
        <v>13849398.390000001</v>
      </c>
      <c r="F1325" s="72"/>
      <c r="G1325" s="70">
        <f t="shared" si="611"/>
        <v>7.3833775646250377E-2</v>
      </c>
      <c r="H1325" s="73">
        <v>8019</v>
      </c>
      <c r="I1325" s="74">
        <f>'[9]Marketshare 2018'!$LB$13</f>
        <v>2351370966.1800003</v>
      </c>
      <c r="J1325" s="75">
        <f t="shared" si="619"/>
        <v>0.13675576913486132</v>
      </c>
      <c r="K1325" s="74">
        <f>'[9]Marketshare 2018'!$LB$67</f>
        <v>9975126.00024</v>
      </c>
      <c r="L1325" s="76">
        <f t="shared" si="620"/>
        <v>4.7136217521670069E-2</v>
      </c>
      <c r="M1325" s="74">
        <v>382</v>
      </c>
      <c r="N1325" s="74">
        <f>'[9]Marketshare 2018'!$LB$24</f>
        <v>185867565</v>
      </c>
      <c r="O1325" s="77">
        <f t="shared" si="621"/>
        <v>-0.18201702009565868</v>
      </c>
      <c r="P1325" s="74">
        <f>'[9]Marketshare 2018'!$LB$77</f>
        <v>3867535.8</v>
      </c>
      <c r="Q1325" s="76">
        <f t="shared" si="622"/>
        <v>0.23120020967617455</v>
      </c>
      <c r="R1325" s="71">
        <f>[5]Data!$W$1320</f>
        <v>1068043.04</v>
      </c>
      <c r="S1325" s="78">
        <f t="shared" si="623"/>
        <v>8.7672405295785572E-2</v>
      </c>
      <c r="T1325" s="5">
        <v>5306</v>
      </c>
      <c r="U1325" s="79">
        <f>[5]Data!$X$1320</f>
        <v>1006409.11</v>
      </c>
      <c r="V1325" s="88">
        <f>[5]Data!$Y$1320</f>
        <v>6618390.7199999839</v>
      </c>
      <c r="W1325" s="67">
        <v>2737</v>
      </c>
      <c r="X1325" s="74">
        <f>'[10]From Apr 2023'!$LB$10</f>
        <v>180730756.64999998</v>
      </c>
      <c r="Y1325" s="78">
        <f t="shared" si="624"/>
        <v>9.7160918364851412E-3</v>
      </c>
      <c r="Z1325" s="74">
        <f>'[10]From Apr 2023'!$LB$18</f>
        <v>2019522.92</v>
      </c>
      <c r="AA1325" s="76">
        <f t="shared" si="625"/>
        <v>7.4494714584781407E-2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5" t="s">
        <v>25</v>
      </c>
      <c r="C1" s="95"/>
      <c r="D1" s="96" t="s">
        <v>26</v>
      </c>
      <c r="E1" s="96"/>
      <c r="F1" s="97" t="s">
        <v>27</v>
      </c>
      <c r="G1" s="97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2024-04-02T09:31:04Z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