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1.12.2023 - 28.01.2024\"/>
    </mc:Choice>
  </mc:AlternateContent>
  <xr:revisionPtr revIDLastSave="0" documentId="13_ncr:1_{F8CF0857-D0AC-4403-84CF-6CB13382F9CD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314" i="1" l="1"/>
  <c r="P1314" i="1"/>
  <c r="N1314" i="1"/>
  <c r="K1314" i="1"/>
  <c r="I1314" i="1"/>
  <c r="Z1314" i="1"/>
  <c r="P1313" i="1"/>
  <c r="N1313" i="1"/>
  <c r="K1313" i="1"/>
  <c r="I1313" i="1"/>
  <c r="P1312" i="1"/>
  <c r="N1312" i="1"/>
  <c r="K1312" i="1"/>
  <c r="I1312" i="1"/>
  <c r="P1311" i="1"/>
  <c r="N1311" i="1"/>
  <c r="K1311" i="1"/>
  <c r="I1311" i="1"/>
  <c r="P1310" i="1"/>
  <c r="N1310" i="1"/>
  <c r="K1310" i="1"/>
  <c r="I1310" i="1"/>
  <c r="P1309" i="1"/>
  <c r="N1309" i="1"/>
  <c r="K1309" i="1"/>
  <c r="I1309" i="1"/>
  <c r="P1308" i="1"/>
  <c r="N1308" i="1"/>
  <c r="K1308" i="1"/>
  <c r="I1308" i="1"/>
  <c r="P1307" i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Z1313" i="1"/>
  <c r="X1313" i="1"/>
  <c r="Z1312" i="1"/>
  <c r="X1312" i="1"/>
  <c r="Z1311" i="1"/>
  <c r="X1311" i="1"/>
  <c r="Z1310" i="1"/>
  <c r="X1310" i="1"/>
  <c r="Z1309" i="1"/>
  <c r="X1309" i="1"/>
  <c r="Z1308" i="1"/>
  <c r="X1308" i="1"/>
  <c r="Z1307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14" i="1" l="1"/>
  <c r="U1314" i="1"/>
  <c r="R1314" i="1"/>
  <c r="E1314" i="1"/>
  <c r="D1314" i="1"/>
  <c r="V1313" i="1"/>
  <c r="U1313" i="1"/>
  <c r="R1313" i="1"/>
  <c r="E1313" i="1"/>
  <c r="D1313" i="1"/>
  <c r="V1312" i="1"/>
  <c r="U1312" i="1"/>
  <c r="R1312" i="1"/>
  <c r="E1312" i="1"/>
  <c r="D1312" i="1"/>
  <c r="V1311" i="1"/>
  <c r="U1311" i="1"/>
  <c r="R1311" i="1"/>
  <c r="E1311" i="1"/>
  <c r="D1311" i="1"/>
  <c r="V1310" i="1"/>
  <c r="U1310" i="1"/>
  <c r="R1310" i="1"/>
  <c r="E1310" i="1"/>
  <c r="D1310" i="1"/>
  <c r="V1309" i="1"/>
  <c r="U1309" i="1"/>
  <c r="R1309" i="1"/>
  <c r="E1309" i="1"/>
  <c r="D1309" i="1"/>
  <c r="V1308" i="1"/>
  <c r="U1308" i="1"/>
  <c r="R1308" i="1"/>
  <c r="E1308" i="1"/>
  <c r="D1308" i="1"/>
  <c r="V1307" i="1"/>
  <c r="U1307" i="1"/>
  <c r="R1307" i="1"/>
  <c r="E1307" i="1"/>
  <c r="D1307" i="1"/>
  <c r="V1306" i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AA1313" i="1"/>
  <c r="Q1312" i="1"/>
  <c r="L1311" i="1"/>
  <c r="L1309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Q1307" i="1"/>
  <c r="L1298" i="1"/>
  <c r="Q1310" i="1"/>
  <c r="B1300" i="1"/>
  <c r="B1297" i="1"/>
  <c r="Q1313" i="1"/>
  <c r="AA1304" i="1"/>
  <c r="Q1298" i="1"/>
  <c r="AA1312" i="1"/>
  <c r="AA1302" i="1"/>
  <c r="B1308" i="1"/>
  <c r="L1301" i="1"/>
  <c r="L1299" i="1"/>
  <c r="L1300" i="1"/>
  <c r="Q1301" i="1"/>
  <c r="L1304" i="1"/>
  <c r="Q1311" i="1"/>
  <c r="L1314" i="1"/>
  <c r="Q1296" i="1"/>
  <c r="AA1297" i="1"/>
  <c r="B1311" i="1"/>
  <c r="AA1301" i="1"/>
  <c r="Q1305" i="1"/>
  <c r="AA1300" i="1"/>
  <c r="L1303" i="1"/>
  <c r="B1304" i="1"/>
  <c r="AA1306" i="1"/>
  <c r="L1308" i="1"/>
  <c r="AA1310" i="1"/>
  <c r="L1313" i="1"/>
  <c r="AA1299" i="1"/>
  <c r="B1303" i="1"/>
  <c r="Q1304" i="1"/>
  <c r="AA1311" i="1"/>
  <c r="AA1303" i="1"/>
  <c r="B1305" i="1"/>
  <c r="AA1309" i="1"/>
  <c r="AA1314" i="1"/>
  <c r="L1296" i="1"/>
  <c r="Q1308" i="1"/>
  <c r="L1312" i="1"/>
  <c r="AA1298" i="1"/>
  <c r="Q1300" i="1"/>
  <c r="Q1309" i="1"/>
  <c r="L1310" i="1"/>
  <c r="Q1314" i="1"/>
  <c r="Q1303" i="1"/>
  <c r="AA1305" i="1"/>
  <c r="AA1308" i="1"/>
  <c r="B1312" i="1"/>
  <c r="B1307" i="1"/>
  <c r="B1296" i="1"/>
  <c r="B1301" i="1"/>
  <c r="B1309" i="1"/>
  <c r="L1297" i="1"/>
  <c r="L1305" i="1"/>
  <c r="B1298" i="1"/>
  <c r="B1306" i="1"/>
  <c r="B1314" i="1"/>
  <c r="B1302" i="1"/>
  <c r="B1310" i="1"/>
  <c r="B1313" i="1"/>
  <c r="B1299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Y1314" i="1" s="1"/>
  <c r="P1261" i="1"/>
  <c r="N1261" i="1"/>
  <c r="O1314" i="1" s="1"/>
  <c r="K1261" i="1"/>
  <c r="I1261" i="1"/>
  <c r="J1314" i="1" s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S1314" i="1" s="1"/>
  <c r="E1261" i="1"/>
  <c r="G1314" i="1" s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Y1313" i="1" s="1"/>
  <c r="P1260" i="1"/>
  <c r="N1260" i="1"/>
  <c r="O1313" i="1" s="1"/>
  <c r="K1260" i="1"/>
  <c r="I1260" i="1"/>
  <c r="J1313" i="1" s="1"/>
  <c r="X1022" i="1"/>
  <c r="Z1259" i="1"/>
  <c r="X1259" i="1"/>
  <c r="Y1312" i="1" s="1"/>
  <c r="P1259" i="1"/>
  <c r="N1259" i="1"/>
  <c r="O1312" i="1" s="1"/>
  <c r="K1259" i="1"/>
  <c r="I1259" i="1"/>
  <c r="J1312" i="1" s="1"/>
  <c r="Z1258" i="1"/>
  <c r="X1258" i="1"/>
  <c r="Y1311" i="1" s="1"/>
  <c r="P1258" i="1"/>
  <c r="N1258" i="1"/>
  <c r="O1311" i="1" s="1"/>
  <c r="K1258" i="1"/>
  <c r="I1258" i="1"/>
  <c r="J1311" i="1" s="1"/>
  <c r="Z1257" i="1"/>
  <c r="X1257" i="1"/>
  <c r="Y1310" i="1" s="1"/>
  <c r="P1257" i="1"/>
  <c r="N1257" i="1"/>
  <c r="O1310" i="1" s="1"/>
  <c r="K1257" i="1"/>
  <c r="I1257" i="1"/>
  <c r="J1310" i="1" s="1"/>
  <c r="V1260" i="1"/>
  <c r="U1260" i="1"/>
  <c r="R1260" i="1"/>
  <c r="S1313" i="1" s="1"/>
  <c r="E1260" i="1"/>
  <c r="G1313" i="1" s="1"/>
  <c r="D1260" i="1"/>
  <c r="V1259" i="1"/>
  <c r="U1259" i="1"/>
  <c r="R1259" i="1"/>
  <c r="S1312" i="1" s="1"/>
  <c r="E1259" i="1"/>
  <c r="G1312" i="1" s="1"/>
  <c r="D1259" i="1"/>
  <c r="V1258" i="1"/>
  <c r="U1258" i="1"/>
  <c r="R1258" i="1"/>
  <c r="S1311" i="1" s="1"/>
  <c r="E1258" i="1"/>
  <c r="G1311" i="1" s="1"/>
  <c r="D1258" i="1"/>
  <c r="V1257" i="1"/>
  <c r="U1257" i="1"/>
  <c r="R1257" i="1"/>
  <c r="S1310" i="1" s="1"/>
  <c r="E1257" i="1"/>
  <c r="G1310" i="1" s="1"/>
  <c r="D1257" i="1"/>
  <c r="V1256" i="1"/>
  <c r="U1256" i="1"/>
  <c r="R1256" i="1"/>
  <c r="S1309" i="1" s="1"/>
  <c r="E1256" i="1"/>
  <c r="G1309" i="1" s="1"/>
  <c r="D1256" i="1"/>
  <c r="Z1256" i="1"/>
  <c r="X1256" i="1"/>
  <c r="Y1309" i="1" s="1"/>
  <c r="P1256" i="1"/>
  <c r="N1256" i="1"/>
  <c r="O1309" i="1" s="1"/>
  <c r="K1256" i="1"/>
  <c r="I1256" i="1"/>
  <c r="J1309" i="1" s="1"/>
  <c r="Z1255" i="1"/>
  <c r="X1255" i="1"/>
  <c r="Y1308" i="1" s="1"/>
  <c r="P1255" i="1"/>
  <c r="N1255" i="1"/>
  <c r="O1308" i="1" s="1"/>
  <c r="K1255" i="1"/>
  <c r="I1255" i="1"/>
  <c r="J1308" i="1" s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S1308" i="1" s="1"/>
  <c r="E1255" i="1"/>
  <c r="G1308" i="1" s="1"/>
  <c r="D1255" i="1"/>
  <c r="V1254" i="1"/>
  <c r="U1254" i="1"/>
  <c r="R1254" i="1"/>
  <c r="S1307" i="1" s="1"/>
  <c r="E1254" i="1"/>
  <c r="G1307" i="1" s="1"/>
  <c r="D1254" i="1"/>
  <c r="V1253" i="1"/>
  <c r="U1253" i="1"/>
  <c r="R1253" i="1"/>
  <c r="S1306" i="1" s="1"/>
  <c r="E1253" i="1"/>
  <c r="G1306" i="1" s="1"/>
  <c r="D1253" i="1"/>
  <c r="V1252" i="1"/>
  <c r="U1252" i="1"/>
  <c r="R1252" i="1"/>
  <c r="S1305" i="1" s="1"/>
  <c r="E1252" i="1"/>
  <c r="G1305" i="1" s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C1314" i="1" s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C1309" i="1" s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C1308" i="1" s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C1310" i="1" s="1"/>
  <c r="S1255" i="1"/>
  <c r="G1255" i="1"/>
  <c r="O1254" i="1"/>
  <c r="B1253" i="1"/>
  <c r="C1306" i="1" s="1"/>
  <c r="Y1252" i="1"/>
  <c r="Y1251" i="1"/>
  <c r="B1237" i="1"/>
  <c r="B1259" i="1"/>
  <c r="C1312" i="1" s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C1311" i="1" s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C1313" i="1" s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S1113" i="1" s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O1043" i="1" s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S1049" i="1" s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O968" i="1" s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O990" i="1"/>
  <c r="Q990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7" i="1"/>
  <c r="Q1088" i="1"/>
  <c r="L1091" i="1"/>
  <c r="Q1093" i="1"/>
  <c r="AA1100" i="1"/>
  <c r="L1100" i="1"/>
  <c r="Q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07" i="1"/>
  <c r="Q1076" i="1"/>
  <c r="L1109" i="1"/>
  <c r="AA1057" i="1"/>
  <c r="Q1031" i="1"/>
  <c r="Q1056" i="1"/>
  <c r="O1087" i="1"/>
  <c r="L1063" i="1"/>
  <c r="L1071" i="1"/>
  <c r="O1109" i="1"/>
  <c r="J1027" i="1"/>
  <c r="O1098" i="1"/>
  <c r="Q1098" i="1"/>
  <c r="S1112" i="1"/>
  <c r="AA1060" i="1"/>
  <c r="AA1108" i="1"/>
  <c r="Y1066" i="1"/>
  <c r="AA1068" i="1"/>
  <c r="AA1111" i="1"/>
  <c r="Q1114" i="1"/>
  <c r="L1114" i="1"/>
  <c r="O890" i="1" l="1"/>
  <c r="J1093" i="1"/>
  <c r="Q884" i="1"/>
  <c r="L893" i="1"/>
  <c r="J952" i="1"/>
  <c r="S1095" i="1"/>
  <c r="G897" i="1"/>
  <c r="O898" i="1"/>
  <c r="O923" i="1"/>
  <c r="Q872" i="1"/>
  <c r="Q886" i="1"/>
  <c r="Q906" i="1"/>
  <c r="O1081" i="1"/>
  <c r="L828" i="1"/>
  <c r="O876" i="1"/>
  <c r="J908" i="1"/>
  <c r="Q881" i="1"/>
  <c r="L859" i="1"/>
  <c r="Q870" i="1"/>
  <c r="Q890" i="1"/>
  <c r="G1098" i="1"/>
  <c r="L1104" i="1"/>
  <c r="L1085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991" i="1" l="1"/>
  <c r="C1044" i="1"/>
  <c r="C1108" i="1"/>
  <c r="C1029" i="1"/>
  <c r="C107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<sst xmlns="http://schemas.openxmlformats.org/spreadsheetml/2006/main" count="80" uniqueCount="39">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</sst>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  <row r="1303">
          <cell r="I1303">
            <v>14623094.700000001</v>
          </cell>
          <cell r="W1303">
            <v>1313624.6099999999</v>
          </cell>
          <cell r="X1303">
            <v>718672.01</v>
          </cell>
          <cell r="Y1303">
            <v>6319970.2300000153</v>
          </cell>
          <cell r="AJ1303">
            <v>23170504.550000001</v>
          </cell>
        </row>
        <row r="1304">
          <cell r="I1304">
            <v>14324456.810000001</v>
          </cell>
          <cell r="W1304">
            <v>1529201.23</v>
          </cell>
          <cell r="X1304">
            <v>381851.67</v>
          </cell>
          <cell r="Y1304">
            <v>6550779.1399999782</v>
          </cell>
          <cell r="AJ1304">
            <v>19632468.939999998</v>
          </cell>
        </row>
        <row r="1305">
          <cell r="I1305">
            <v>13362292.430000002</v>
          </cell>
          <cell r="W1305">
            <v>1316696.73</v>
          </cell>
          <cell r="X1305">
            <v>537184.75</v>
          </cell>
          <cell r="Y1305">
            <v>6863092.4200000111</v>
          </cell>
          <cell r="AJ1305">
            <v>44403923.32</v>
          </cell>
        </row>
        <row r="1306">
          <cell r="I1306">
            <v>16171595.720000003</v>
          </cell>
          <cell r="W1306">
            <v>1490198.06</v>
          </cell>
          <cell r="X1306">
            <v>1894072.51</v>
          </cell>
          <cell r="Y1306">
            <v>6384616.1599999964</v>
          </cell>
          <cell r="AJ1306">
            <v>28328444.100000001</v>
          </cell>
        </row>
        <row r="1307">
          <cell r="I1307">
            <v>16333204.08</v>
          </cell>
          <cell r="W1307">
            <v>1396196.3900000001</v>
          </cell>
          <cell r="X1307">
            <v>0</v>
          </cell>
          <cell r="Y1307">
            <v>9557222.9699999876</v>
          </cell>
          <cell r="AJ1307">
            <v>29451641.879999999</v>
          </cell>
        </row>
        <row r="1308">
          <cell r="I1308">
            <v>16847096.98</v>
          </cell>
          <cell r="W1308">
            <v>1159379.7599999998</v>
          </cell>
          <cell r="X1308">
            <v>42996.67</v>
          </cell>
          <cell r="Y1308">
            <v>5461482.0200000023</v>
          </cell>
          <cell r="AJ1308">
            <v>22247572.100000001</v>
          </cell>
        </row>
        <row r="1309">
          <cell r="I1309">
            <v>13672279.640000002</v>
          </cell>
          <cell r="W1309">
            <v>1327396.3999999999</v>
          </cell>
          <cell r="X1309">
            <v>668095.5</v>
          </cell>
          <cell r="Y1309">
            <v>4649306.2100000102</v>
          </cell>
          <cell r="AJ1309">
            <v>26674682.98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179499461</v>
          </cell>
          <cell r="KK10">
            <v>194985775.81999999</v>
          </cell>
          <cell r="KL10">
            <v>240619089.24000001</v>
          </cell>
          <cell r="KM10">
            <v>223235738.41</v>
          </cell>
          <cell r="KN10">
            <v>238414431.67000002</v>
          </cell>
          <cell r="KO10">
            <v>247047770.92000002</v>
          </cell>
          <cell r="KP10">
            <v>161414208.96000001</v>
          </cell>
          <cell r="KQ10">
            <v>154841552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  <cell r="KK18">
            <v>2306438.8200000003</v>
          </cell>
          <cell r="KL18">
            <v>2683529.61</v>
          </cell>
          <cell r="KM18">
            <v>2638541.69</v>
          </cell>
          <cell r="KN18">
            <v>2800584.45</v>
          </cell>
          <cell r="KO18">
            <v>2910486.51</v>
          </cell>
          <cell r="KP18">
            <v>1860185.88</v>
          </cell>
          <cell r="KQ18">
            <v>1784822.7699999998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  <cell r="KK13">
            <v>2401476764.8599997</v>
          </cell>
          <cell r="KL13">
            <v>2511280933.8399997</v>
          </cell>
          <cell r="KM13">
            <v>2490232848.6199999</v>
          </cell>
          <cell r="KN13">
            <v>2554720021.21</v>
          </cell>
          <cell r="KO13">
            <v>2506359508.54</v>
          </cell>
          <cell r="KP13">
            <v>2559441930.6300001</v>
          </cell>
          <cell r="KQ13">
            <v>2416129720.6099997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  <cell r="KK24">
            <v>256335210</v>
          </cell>
          <cell r="KL24">
            <v>242121530</v>
          </cell>
          <cell r="KM24">
            <v>243893820</v>
          </cell>
          <cell r="KN24">
            <v>256660145</v>
          </cell>
          <cell r="KO24">
            <v>253097605</v>
          </cell>
          <cell r="KP24">
            <v>242834590</v>
          </cell>
          <cell r="KQ24">
            <v>227511845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  <cell r="KK67">
            <v>9417181.4832600001</v>
          </cell>
          <cell r="KL67">
            <v>10330487.312940001</v>
          </cell>
          <cell r="KM67">
            <v>9368735.3276799992</v>
          </cell>
          <cell r="KN67">
            <v>11101344.242039999</v>
          </cell>
          <cell r="KO67">
            <v>10651612.364460001</v>
          </cell>
          <cell r="KP67">
            <v>11276502.293159999</v>
          </cell>
          <cell r="KQ67">
            <v>8977196.6883000005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  <cell r="KK77">
            <v>5189254.4249999998</v>
          </cell>
          <cell r="KL77">
            <v>3989136.5999999996</v>
          </cell>
          <cell r="KM77">
            <v>3959247.375</v>
          </cell>
          <cell r="KN77">
            <v>5070251.4749999996</v>
          </cell>
          <cell r="KO77">
            <v>5678779.5</v>
          </cell>
          <cell r="KP77">
            <v>5624139.8250000002</v>
          </cell>
          <cell r="KQ77">
            <v>4683733.2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14"/>
  <sheetViews>
    <sheetView tabSelected="1" topLeftCell="A7" zoomScaleNormal="100" zoomScaleSheetLayoutView="100" workbookViewId="0">
      <pane xSplit="1" ySplit="2" topLeftCell="E1308" activePane="bottomRight" state="frozen"/>
      <selection pane="topRight" activeCell="B7" sqref="B7"/>
      <selection pane="bottomLeft" activeCell="A9" sqref="A9"/>
      <selection pane="bottomRight" activeCell="A1316" sqref="A1316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14" si="609">+K1296+P1296+R1296+U1296+V1296+Z1296</f>
        <v>25622124.599359989</v>
      </c>
      <c r="C1296" s="70">
        <f t="shared" ref="C1296:C1314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14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14" si="612">(I1296/I1243)-1</f>
        <v>-3.2134634619004121E-2</v>
      </c>
      <c r="K1296" s="74">
        <f>'[8]Marketshare 2018'!$JY$67</f>
        <v>9448472.5293600019</v>
      </c>
      <c r="L1296" s="76">
        <f t="shared" ref="L1296:L1314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14" si="614">(N1296/N1243)-1</f>
        <v>3.5913045617061767E-2</v>
      </c>
      <c r="P1296" s="74">
        <f>'[8]Marketshare 2018'!$JY$77</f>
        <v>5486562</v>
      </c>
      <c r="Q1296" s="76">
        <f t="shared" ref="Q1296:Q1314" si="615">(P1296/0.09)/N1296</f>
        <v>0.24491488193631317</v>
      </c>
      <c r="R1296" s="71">
        <f>[5]Data!$W$1291</f>
        <v>1387857.33</v>
      </c>
      <c r="S1296" s="78">
        <f t="shared" ref="S1296:S1314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14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14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[5]Data!$AJ$1301</f>
        <v>29214080.289999999</v>
      </c>
      <c r="E1306" s="61">
        <f>[5]Data!$I$1301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'[8]Marketshare 2018'!$KI$13</f>
        <v>2227631268.9200001</v>
      </c>
      <c r="J1306" s="75">
        <f t="shared" si="612"/>
        <v>-0.15949468352664209</v>
      </c>
      <c r="K1306" s="74">
        <f>'[8]Marketshare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'[8]Marketshare 2018'!$KI$24</f>
        <v>218406840</v>
      </c>
      <c r="O1306" s="77">
        <f t="shared" si="614"/>
        <v>-0.17485279432506917</v>
      </c>
      <c r="P1306" s="74">
        <f>'[8]Marketshare 2018'!$KI$77</f>
        <v>4188307.5</v>
      </c>
      <c r="Q1306" s="76">
        <f t="shared" si="615"/>
        <v>0.21307368395605192</v>
      </c>
      <c r="R1306" s="71">
        <f>[5]Data!$W$1301</f>
        <v>1138141.81</v>
      </c>
      <c r="S1306" s="78">
        <f t="shared" si="616"/>
        <v>-0.22324889599407027</v>
      </c>
      <c r="T1306" s="5">
        <v>5306</v>
      </c>
      <c r="U1306" s="79">
        <f>[5]Data!$X$1301</f>
        <v>549345.01</v>
      </c>
      <c r="V1306" s="61">
        <f>[5]Data!$Y$1301</f>
        <v>4691014.4799999986</v>
      </c>
      <c r="W1306" s="67">
        <v>2737</v>
      </c>
      <c r="X1306" s="74">
        <f>'[7]From Apr 2023'!$KI$10</f>
        <v>190985681.66</v>
      </c>
      <c r="Y1306" s="78">
        <f t="shared" si="618"/>
        <v>-0.13926324345522989</v>
      </c>
      <c r="Z1306" s="74">
        <f>'[7]From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[5]Data!$AJ$1302</f>
        <v>21556933.719999999</v>
      </c>
      <c r="E1307" s="61">
        <f>[5]Data!$I$1302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'[8]Marketshare 2018'!$KJ$13</f>
        <v>2104273690.3499999</v>
      </c>
      <c r="J1307" s="75">
        <f t="shared" si="612"/>
        <v>-9.2364857382250531E-2</v>
      </c>
      <c r="K1307" s="74">
        <f>'[8]Marketshare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'[8]Marketshare 2018'!$KJ$24</f>
        <v>239392085</v>
      </c>
      <c r="O1307" s="77">
        <f t="shared" si="614"/>
        <v>-0.125333016533141</v>
      </c>
      <c r="P1307" s="74">
        <f>'[8]Marketshare 2018'!$KJ$77</f>
        <v>3324063.8249999997</v>
      </c>
      <c r="Q1307" s="76">
        <f t="shared" si="615"/>
        <v>0.15428263845899501</v>
      </c>
      <c r="R1307" s="71">
        <f>[5]Data!$W$1302</f>
        <v>1069805.1200000001</v>
      </c>
      <c r="S1307" s="78">
        <f t="shared" si="616"/>
        <v>-6.7242910973243308E-2</v>
      </c>
      <c r="T1307" s="5">
        <v>5306</v>
      </c>
      <c r="U1307" s="79">
        <f>[5]Data!$X$1302</f>
        <v>537613.27</v>
      </c>
      <c r="V1307" s="61">
        <f>[5]Data!$Y$1302</f>
        <v>5949900.4299999923</v>
      </c>
      <c r="W1307" s="67">
        <v>2737</v>
      </c>
      <c r="X1307" s="74">
        <f>'[7]From Apr 2023'!$KJ$10</f>
        <v>179499461</v>
      </c>
      <c r="Y1307" s="78">
        <f t="shared" si="618"/>
        <v>-3.9784943046703991E-2</v>
      </c>
      <c r="Z1307" s="74">
        <f>'[7]From Apr 2023'!$KJ$18</f>
        <v>2096174.55</v>
      </c>
      <c r="AA1307" s="76">
        <f t="shared" si="617"/>
        <v>7.7852584749544179E-2</v>
      </c>
    </row>
    <row r="1308" spans="1:27" s="80" customFormat="1" ht="13" x14ac:dyDescent="0.3">
      <c r="A1308" s="69">
        <v>45256</v>
      </c>
      <c r="B1308" s="58">
        <f t="shared" si="609"/>
        <v>25265141.578260012</v>
      </c>
      <c r="C1308" s="70">
        <f t="shared" si="610"/>
        <v>0.11974166878212977</v>
      </c>
      <c r="D1308" s="71">
        <f>[5]Data!$AJ$1303</f>
        <v>23170504.550000001</v>
      </c>
      <c r="E1308" s="61">
        <f>[5]Data!$I$1303</f>
        <v>14623094.700000001</v>
      </c>
      <c r="F1308" s="72"/>
      <c r="G1308" s="70">
        <f t="shared" si="611"/>
        <v>3.782327813300923E-2</v>
      </c>
      <c r="H1308" s="73">
        <v>8019</v>
      </c>
      <c r="I1308" s="74">
        <f>'[8]Marketshare 2018'!$KK$13</f>
        <v>2401476764.8599997</v>
      </c>
      <c r="J1308" s="75">
        <f t="shared" si="612"/>
        <v>2.7182128988886944E-2</v>
      </c>
      <c r="K1308" s="74">
        <f>'[8]Marketshare 2018'!$KK$67</f>
        <v>9417181.4832600001</v>
      </c>
      <c r="L1308" s="76">
        <f t="shared" si="613"/>
        <v>4.3571252216591819E-2</v>
      </c>
      <c r="M1308" s="74">
        <v>382</v>
      </c>
      <c r="N1308" s="74">
        <f>'[8]Marketshare 2018'!$KK$24</f>
        <v>256335210</v>
      </c>
      <c r="O1308" s="77">
        <f t="shared" si="614"/>
        <v>-3.07377467982487E-2</v>
      </c>
      <c r="P1308" s="74">
        <f>'[8]Marketshare 2018'!$KK$77</f>
        <v>5189254.4249999998</v>
      </c>
      <c r="Q1308" s="76">
        <f t="shared" si="615"/>
        <v>0.22493352551918247</v>
      </c>
      <c r="R1308" s="71">
        <f>[5]Data!$W$1303</f>
        <v>1313624.6099999999</v>
      </c>
      <c r="S1308" s="78">
        <f t="shared" si="616"/>
        <v>0.14724001241085038</v>
      </c>
      <c r="T1308" s="5">
        <v>5306</v>
      </c>
      <c r="U1308" s="79">
        <f>[5]Data!$X$1303</f>
        <v>718672.01</v>
      </c>
      <c r="V1308" s="61">
        <f>[5]Data!$Y$1303</f>
        <v>6319970.2300000153</v>
      </c>
      <c r="W1308" s="67">
        <v>2737</v>
      </c>
      <c r="X1308" s="74">
        <f>'[7]From Apr 2023'!$KK$10</f>
        <v>194985775.81999999</v>
      </c>
      <c r="Y1308" s="78">
        <f t="shared" si="618"/>
        <v>8.8722663866681151E-2</v>
      </c>
      <c r="Z1308" s="74">
        <f>'[7]From Apr 2023'!$KK$18</f>
        <v>2306438.8200000003</v>
      </c>
      <c r="AA1308" s="76">
        <f t="shared" si="617"/>
        <v>7.8858361515531827E-2</v>
      </c>
    </row>
    <row r="1309" spans="1:27" s="80" customFormat="1" ht="13" x14ac:dyDescent="0.3">
      <c r="A1309" s="69">
        <v>45263</v>
      </c>
      <c r="B1309" s="58">
        <f t="shared" si="609"/>
        <v>25464985.562939979</v>
      </c>
      <c r="C1309" s="70">
        <f t="shared" si="610"/>
        <v>-8.0679048240227869E-2</v>
      </c>
      <c r="D1309" s="71">
        <f>[5]Data!$AJ$1304</f>
        <v>19632468.939999998</v>
      </c>
      <c r="E1309" s="61">
        <f>[5]Data!$I$1304</f>
        <v>14324456.810000001</v>
      </c>
      <c r="F1309" s="72"/>
      <c r="G1309" s="70">
        <f t="shared" si="611"/>
        <v>2.639838877701628E-2</v>
      </c>
      <c r="H1309" s="73">
        <v>8019</v>
      </c>
      <c r="I1309" s="74">
        <f>'[8]Marketshare 2018'!$KL$13</f>
        <v>2511280933.8399997</v>
      </c>
      <c r="J1309" s="75">
        <f t="shared" si="612"/>
        <v>3.5802697998412958E-2</v>
      </c>
      <c r="K1309" s="74">
        <f>'[8]Marketshare 2018'!$KL$67</f>
        <v>10330487.312940001</v>
      </c>
      <c r="L1309" s="76">
        <f t="shared" si="613"/>
        <v>4.570702975492473E-2</v>
      </c>
      <c r="M1309" s="74">
        <v>382</v>
      </c>
      <c r="N1309" s="74">
        <f>'[8]Marketshare 2018'!$KL$24</f>
        <v>242121530</v>
      </c>
      <c r="O1309" s="77">
        <f t="shared" si="614"/>
        <v>5.8853159331837768E-2</v>
      </c>
      <c r="P1309" s="74">
        <f>'[8]Marketshare 2018'!$KL$77</f>
        <v>3989136.5999999996</v>
      </c>
      <c r="Q1309" s="76">
        <f t="shared" si="615"/>
        <v>0.18306401747915602</v>
      </c>
      <c r="R1309" s="71">
        <f>[5]Data!$W$1304</f>
        <v>1529201.23</v>
      </c>
      <c r="S1309" s="78">
        <f t="shared" si="616"/>
        <v>7.8044249958612699E-2</v>
      </c>
      <c r="T1309" s="5">
        <v>5306</v>
      </c>
      <c r="U1309" s="79">
        <f>[5]Data!$X$1304</f>
        <v>381851.67</v>
      </c>
      <c r="V1309" s="61">
        <f>[5]Data!$Y$1304</f>
        <v>6550779.1399999782</v>
      </c>
      <c r="W1309" s="67">
        <v>2737</v>
      </c>
      <c r="X1309" s="74">
        <f>'[7]From Apr 2023'!$KL$10</f>
        <v>240619089.24000001</v>
      </c>
      <c r="Y1309" s="78">
        <f t="shared" si="618"/>
        <v>0.16923794566056771</v>
      </c>
      <c r="Z1309" s="74">
        <f>'[7]From Apr 2023'!$KL$18</f>
        <v>2683529.61</v>
      </c>
      <c r="AA1309" s="76">
        <f t="shared" si="617"/>
        <v>7.4350698676927618E-2</v>
      </c>
    </row>
    <row r="1310" spans="1:27" s="80" customFormat="1" ht="13" x14ac:dyDescent="0.3">
      <c r="A1310" s="69">
        <v>45270</v>
      </c>
      <c r="B1310" s="58">
        <f t="shared" si="609"/>
        <v>24683498.292680014</v>
      </c>
      <c r="C1310" s="70">
        <f t="shared" si="610"/>
        <v>-2.7100443604169189E-2</v>
      </c>
      <c r="D1310" s="71">
        <f>[5]Data!$AJ$1305</f>
        <v>44403923.32</v>
      </c>
      <c r="E1310" s="61">
        <f>[5]Data!$I$1305</f>
        <v>13362292.430000002</v>
      </c>
      <c r="F1310" s="72"/>
      <c r="G1310" s="70">
        <f t="shared" si="611"/>
        <v>4.2932911901645943E-2</v>
      </c>
      <c r="H1310" s="73">
        <v>8019</v>
      </c>
      <c r="I1310" s="74">
        <f>'[8]Marketshare 2018'!$KM$13</f>
        <v>2490232848.6199999</v>
      </c>
      <c r="J1310" s="75">
        <f t="shared" si="612"/>
        <v>2.5300000765530406E-2</v>
      </c>
      <c r="K1310" s="74">
        <f>'[8]Marketshare 2018'!$KM$67</f>
        <v>9368735.3276799992</v>
      </c>
      <c r="L1310" s="76">
        <f t="shared" si="613"/>
        <v>4.1802138805666862E-2</v>
      </c>
      <c r="M1310" s="74">
        <v>382</v>
      </c>
      <c r="N1310" s="74">
        <f>'[8]Marketshare 2018'!$KM$24</f>
        <v>243893820</v>
      </c>
      <c r="O1310" s="77">
        <f t="shared" si="614"/>
        <v>5.6568778511211892E-2</v>
      </c>
      <c r="P1310" s="74">
        <f>'[8]Marketshare 2018'!$KM$77</f>
        <v>3959247.375</v>
      </c>
      <c r="Q1310" s="76">
        <f t="shared" si="615"/>
        <v>0.18037208773883651</v>
      </c>
      <c r="R1310" s="71">
        <f>[5]Data!$W$1305</f>
        <v>1316696.73</v>
      </c>
      <c r="S1310" s="78">
        <f t="shared" si="616"/>
        <v>-0.16804685637049355</v>
      </c>
      <c r="T1310" s="5">
        <v>5306</v>
      </c>
      <c r="U1310" s="79">
        <f>[5]Data!$X$1305</f>
        <v>537184.75</v>
      </c>
      <c r="V1310" s="61">
        <f>[5]Data!$Y$1305</f>
        <v>6863092.4200000111</v>
      </c>
      <c r="W1310" s="67">
        <v>2737</v>
      </c>
      <c r="X1310" s="74">
        <f>'[7]From Apr 2023'!$KM$10</f>
        <v>223235738.41</v>
      </c>
      <c r="Y1310" s="78">
        <f t="shared" si="618"/>
        <v>-5.7073309609953604E-2</v>
      </c>
      <c r="Z1310" s="74">
        <f>'[7]From Apr 2023'!$KM$18</f>
        <v>2638541.69</v>
      </c>
      <c r="AA1310" s="76">
        <f t="shared" si="617"/>
        <v>7.8796872125495493E-2</v>
      </c>
    </row>
    <row r="1311" spans="1:27" s="80" customFormat="1" ht="13" x14ac:dyDescent="0.3">
      <c r="A1311" s="69">
        <v>45277</v>
      </c>
      <c r="B1311" s="58">
        <f t="shared" si="609"/>
        <v>28741066.897039995</v>
      </c>
      <c r="C1311" s="70">
        <f t="shared" si="610"/>
        <v>6.491161006383539E-2</v>
      </c>
      <c r="D1311" s="71">
        <f>[5]Data!$AJ$1306</f>
        <v>28328444.100000001</v>
      </c>
      <c r="E1311" s="61">
        <f>[5]Data!$I$1306</f>
        <v>16171595.720000003</v>
      </c>
      <c r="F1311" s="72"/>
      <c r="G1311" s="70">
        <f t="shared" si="611"/>
        <v>2.6735654964463507E-2</v>
      </c>
      <c r="H1311" s="73">
        <v>8019</v>
      </c>
      <c r="I1311" s="74">
        <f>'[8]Marketshare 2018'!$KN$13</f>
        <v>2554720021.21</v>
      </c>
      <c r="J1311" s="75">
        <f t="shared" si="612"/>
        <v>5.6065640608293776E-2</v>
      </c>
      <c r="K1311" s="74">
        <f>'[8]Marketshare 2018'!$KN$67</f>
        <v>11101344.242039999</v>
      </c>
      <c r="L1311" s="76">
        <f t="shared" si="613"/>
        <v>4.828249997335448E-2</v>
      </c>
      <c r="M1311" s="74">
        <v>382</v>
      </c>
      <c r="N1311" s="74">
        <f>'[8]Marketshare 2018'!$KN$24</f>
        <v>256660145</v>
      </c>
      <c r="O1311" s="77">
        <f t="shared" si="614"/>
        <v>6.2226528349670351E-2</v>
      </c>
      <c r="P1311" s="74">
        <f>'[8]Marketshare 2018'!$KN$77</f>
        <v>5070251.4749999996</v>
      </c>
      <c r="Q1311" s="76">
        <f t="shared" si="615"/>
        <v>0.21949698306295276</v>
      </c>
      <c r="R1311" s="71">
        <f>[5]Data!$W$1306</f>
        <v>1490198.06</v>
      </c>
      <c r="S1311" s="78">
        <f t="shared" si="616"/>
        <v>6.5813882355092002E-2</v>
      </c>
      <c r="T1311" s="5">
        <v>5306</v>
      </c>
      <c r="U1311" s="79">
        <f>[5]Data!$X$1306</f>
        <v>1894072.51</v>
      </c>
      <c r="V1311" s="61">
        <f>[5]Data!$Y$1306</f>
        <v>6384616.1599999964</v>
      </c>
      <c r="W1311" s="67">
        <v>2737</v>
      </c>
      <c r="X1311" s="74">
        <f>'[7]From Apr 2023'!$KN$10</f>
        <v>238414431.67000002</v>
      </c>
      <c r="Y1311" s="78">
        <f t="shared" si="618"/>
        <v>0.13871666233481106</v>
      </c>
      <c r="Z1311" s="74">
        <f>'[7]From Apr 2023'!$KN$18</f>
        <v>2800584.45</v>
      </c>
      <c r="AA1311" s="76">
        <f t="shared" si="617"/>
        <v>7.8311379345704868E-2</v>
      </c>
    </row>
    <row r="1312" spans="1:27" s="80" customFormat="1" ht="13" x14ac:dyDescent="0.3">
      <c r="A1312" s="69">
        <v>45284</v>
      </c>
      <c r="B1312" s="58">
        <f t="shared" si="609"/>
        <v>30194297.734459989</v>
      </c>
      <c r="C1312" s="70">
        <f t="shared" si="610"/>
        <v>0.2181544791080714</v>
      </c>
      <c r="D1312" s="71">
        <f>[5]Data!$AJ$1307</f>
        <v>29451641.879999999</v>
      </c>
      <c r="E1312" s="61">
        <f>[5]Data!$I$1307</f>
        <v>16333204.08</v>
      </c>
      <c r="F1312" s="72"/>
      <c r="G1312" s="70">
        <f t="shared" si="611"/>
        <v>8.1323531170941266E-2</v>
      </c>
      <c r="H1312" s="73">
        <v>8019</v>
      </c>
      <c r="I1312" s="74">
        <f>'[8]Marketshare 2018'!$KO$13</f>
        <v>2506359508.54</v>
      </c>
      <c r="J1312" s="75">
        <f t="shared" si="612"/>
        <v>-4.7433172475936591E-2</v>
      </c>
      <c r="K1312" s="74">
        <f>'[8]Marketshare 2018'!$KO$67</f>
        <v>10651612.364460001</v>
      </c>
      <c r="L1312" s="76">
        <f t="shared" si="613"/>
        <v>4.7220380033565802E-2</v>
      </c>
      <c r="M1312" s="74">
        <v>382</v>
      </c>
      <c r="N1312" s="74">
        <f>'[8]Marketshare 2018'!$KO$24</f>
        <v>253097605</v>
      </c>
      <c r="O1312" s="77">
        <f t="shared" si="614"/>
        <v>4.297146990685663E-2</v>
      </c>
      <c r="P1312" s="74">
        <f>'[8]Marketshare 2018'!$KO$77</f>
        <v>5678779.5</v>
      </c>
      <c r="Q1312" s="76">
        <f t="shared" si="615"/>
        <v>0.24930125277163329</v>
      </c>
      <c r="R1312" s="71">
        <f>[5]Data!$W$1307</f>
        <v>1396196.3900000001</v>
      </c>
      <c r="S1312" s="78">
        <f t="shared" si="616"/>
        <v>-0.12701487466831773</v>
      </c>
      <c r="T1312" s="5">
        <v>5306</v>
      </c>
      <c r="U1312" s="79">
        <f>[5]Data!$X$1307</f>
        <v>0</v>
      </c>
      <c r="V1312" s="61">
        <f>[5]Data!$Y$1307</f>
        <v>9557222.9699999876</v>
      </c>
      <c r="W1312" s="67">
        <v>2737</v>
      </c>
      <c r="X1312" s="74">
        <f>'[7]From Apr 2023'!$KO$10</f>
        <v>247047770.92000002</v>
      </c>
      <c r="Y1312" s="78">
        <f t="shared" si="618"/>
        <v>6.2266466038224833E-2</v>
      </c>
      <c r="Z1312" s="74">
        <f>'[7]From Apr 2023'!$KO$18</f>
        <v>2910486.51</v>
      </c>
      <c r="AA1312" s="76">
        <f t="shared" si="617"/>
        <v>7.8540451216146501E-2</v>
      </c>
    </row>
    <row r="1313" spans="1:27" s="80" customFormat="1" ht="13" x14ac:dyDescent="0.3">
      <c r="A1313" s="69">
        <v>45291</v>
      </c>
      <c r="B1313" s="58">
        <f t="shared" si="609"/>
        <v>25424686.448160004</v>
      </c>
      <c r="C1313" s="70">
        <f t="shared" si="610"/>
        <v>0.15395901040205251</v>
      </c>
      <c r="D1313" s="71">
        <f>[5]Data!$AJ$1308</f>
        <v>22247572.100000001</v>
      </c>
      <c r="E1313" s="61">
        <f>[5]Data!$I$1308</f>
        <v>16847096.98</v>
      </c>
      <c r="F1313" s="72"/>
      <c r="G1313" s="70">
        <f t="shared" si="611"/>
        <v>0.27483646130003647</v>
      </c>
      <c r="H1313" s="73">
        <v>8019</v>
      </c>
      <c r="I1313" s="74">
        <f>'[8]Marketshare 2018'!$KP$13</f>
        <v>2559441930.6300001</v>
      </c>
      <c r="J1313" s="75">
        <f t="shared" si="612"/>
        <v>3.0528938117780458E-2</v>
      </c>
      <c r="K1313" s="74">
        <f>'[8]Marketshare 2018'!$KP$67</f>
        <v>11276502.293159999</v>
      </c>
      <c r="L1313" s="76">
        <f t="shared" si="613"/>
        <v>4.8953824044431077E-2</v>
      </c>
      <c r="M1313" s="74">
        <v>382</v>
      </c>
      <c r="N1313" s="74">
        <f>'[8]Marketshare 2018'!$KP$24</f>
        <v>242834590</v>
      </c>
      <c r="O1313" s="77">
        <f t="shared" si="614"/>
        <v>-1.5039618220785811E-2</v>
      </c>
      <c r="P1313" s="74">
        <f>'[8]Marketshare 2018'!$KP$77</f>
        <v>5624139.8250000002</v>
      </c>
      <c r="Q1313" s="76">
        <f t="shared" si="615"/>
        <v>0.25733748433450115</v>
      </c>
      <c r="R1313" s="71">
        <f>[5]Data!$W$1308</f>
        <v>1159379.7599999998</v>
      </c>
      <c r="S1313" s="78">
        <f t="shared" si="616"/>
        <v>-0.1751040255811297</v>
      </c>
      <c r="T1313" s="5">
        <v>5306</v>
      </c>
      <c r="U1313" s="79">
        <f>[5]Data!$X$1308</f>
        <v>42996.67</v>
      </c>
      <c r="V1313" s="61">
        <f>[5]Data!$Y$1308</f>
        <v>5461482.0200000023</v>
      </c>
      <c r="W1313" s="67">
        <v>2737</v>
      </c>
      <c r="X1313" s="74">
        <f>'[7]From Apr 2023'!$KP$10</f>
        <v>161414208.96000001</v>
      </c>
      <c r="Y1313" s="78">
        <f t="shared" si="618"/>
        <v>-0.27690867774742733</v>
      </c>
      <c r="Z1313" s="74">
        <f>'[7]From Apr 2023'!$KP$18</f>
        <v>1860185.88</v>
      </c>
      <c r="AA1313" s="76">
        <f t="shared" si="617"/>
        <v>7.6828671279324273E-2</v>
      </c>
    </row>
    <row r="1314" spans="1:27" s="80" customFormat="1" ht="13" x14ac:dyDescent="0.3">
      <c r="A1314" s="69">
        <v>45298</v>
      </c>
      <c r="B1314" s="58">
        <f t="shared" si="609"/>
        <v>22090550.768300012</v>
      </c>
      <c r="C1314" s="70">
        <f t="shared" si="610"/>
        <v>-2.4187915849550268E-2</v>
      </c>
      <c r="D1314" s="71">
        <f>[5]Data!$AJ$1309</f>
        <v>26674682.98</v>
      </c>
      <c r="E1314" s="61">
        <f>[5]Data!$I$1309</f>
        <v>13672279.640000002</v>
      </c>
      <c r="F1314" s="72"/>
      <c r="G1314" s="70">
        <f t="shared" si="611"/>
        <v>-7.6346857458159056E-2</v>
      </c>
      <c r="H1314" s="73">
        <v>8019</v>
      </c>
      <c r="I1314" s="74">
        <f>'[8]Marketshare 2018'!$KQ$13</f>
        <v>2416129720.6099997</v>
      </c>
      <c r="J1314" s="75">
        <f t="shared" si="612"/>
        <v>-0.1064715338148412</v>
      </c>
      <c r="K1314" s="74">
        <f>'[8]Marketshare 2018'!$KQ$67</f>
        <v>8977196.6883000005</v>
      </c>
      <c r="L1314" s="76">
        <f t="shared" si="613"/>
        <v>4.1283640120455538E-2</v>
      </c>
      <c r="M1314" s="74">
        <v>382</v>
      </c>
      <c r="N1314" s="74">
        <f>'[8]Marketshare 2018'!$KQ$24</f>
        <v>227511845</v>
      </c>
      <c r="O1314" s="77">
        <f t="shared" si="614"/>
        <v>-7.2897305067043172E-2</v>
      </c>
      <c r="P1314" s="74">
        <f>'[8]Marketshare 2018'!$KQ$77</f>
        <v>4683733.2</v>
      </c>
      <c r="Q1314" s="76">
        <f t="shared" si="615"/>
        <v>0.22874184858375179</v>
      </c>
      <c r="R1314" s="71">
        <f>[5]Data!$W$1309</f>
        <v>1327396.3999999999</v>
      </c>
      <c r="S1314" s="78">
        <f t="shared" si="616"/>
        <v>6.5611467083000807E-2</v>
      </c>
      <c r="T1314" s="5">
        <v>5306</v>
      </c>
      <c r="U1314" s="79">
        <f>[5]Data!$X$1309</f>
        <v>668095.5</v>
      </c>
      <c r="V1314" s="61">
        <f>[5]Data!$Y$1309</f>
        <v>4649306.2100000102</v>
      </c>
      <c r="W1314" s="67">
        <v>2737</v>
      </c>
      <c r="X1314" s="74">
        <f>'[7]From Apr 2023'!$KQ$10</f>
        <v>154841552</v>
      </c>
      <c r="Y1314" s="78">
        <f t="shared" si="618"/>
        <v>-5.7049087793089925E-2</v>
      </c>
      <c r="Z1314" s="74">
        <f>'[7]From Apr 2023'!$KQ$18</f>
        <v>1784822.7699999998</v>
      </c>
      <c r="AA1314" s="76">
        <f t="shared" si="617"/>
        <v>7.6845125310205264E-2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2024-01-22T14:00:29Z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