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1.07.2022\"/>
    </mc:Choice>
  </mc:AlternateContent>
  <xr:revisionPtr revIDLastSave="0" documentId="13_ncr:1_{F8536F1E-5CC0-49C5-AD94-E0D8D3FF73B8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42" i="1" l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Q1236" i="1" s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H1237" i="1"/>
  <c r="M1237" i="1"/>
  <c r="H1238" i="1"/>
  <c r="M1238" i="1"/>
  <c r="H1239" i="1"/>
  <c r="M1239" i="1"/>
  <c r="H1240" i="1"/>
  <c r="M1240" i="1"/>
  <c r="H1241" i="1"/>
  <c r="M1241" i="1"/>
  <c r="H1242" i="1"/>
  <c r="M1242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39" i="1" l="1"/>
  <c r="L1236" i="1"/>
  <c r="AA1238" i="1"/>
  <c r="AA1242" i="1"/>
  <c r="Q1235" i="1"/>
  <c r="AA1236" i="1"/>
  <c r="AA1240" i="1"/>
  <c r="Q1237" i="1"/>
  <c r="Q1241" i="1"/>
  <c r="AA1237" i="1"/>
  <c r="Q1240" i="1"/>
  <c r="Q1231" i="1"/>
  <c r="AA1235" i="1"/>
  <c r="AA1231" i="1"/>
  <c r="L1234" i="1"/>
  <c r="L1237" i="1"/>
  <c r="L1232" i="1"/>
  <c r="L1233" i="1"/>
  <c r="Q1238" i="1"/>
  <c r="Q1222" i="1"/>
  <c r="L1231" i="1"/>
  <c r="Q1242" i="1"/>
  <c r="AA1241" i="1"/>
  <c r="AA1232" i="1"/>
  <c r="B1242" i="1"/>
  <c r="B1239" i="1"/>
  <c r="B1240" i="1"/>
  <c r="B1235" i="1"/>
  <c r="B1237" i="1"/>
  <c r="B1241" i="1"/>
  <c r="B1238" i="1"/>
  <c r="B1236" i="1"/>
  <c r="L1238" i="1"/>
  <c r="L1240" i="1"/>
  <c r="L1241" i="1"/>
  <c r="L1242" i="1"/>
  <c r="AA1239" i="1"/>
  <c r="Q1239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B1083" i="1" s="1"/>
  <c r="C1136" i="1" s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O1090" i="1" s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L1046" i="1" s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L1039" i="1" s="1"/>
  <c r="I1038" i="1"/>
  <c r="I1037" i="1"/>
  <c r="J1090" i="1" s="1"/>
  <c r="I1036" i="1"/>
  <c r="K1035" i="1"/>
  <c r="N1027" i="1"/>
  <c r="N1026" i="1"/>
  <c r="N1025" i="1"/>
  <c r="N1024" i="1"/>
  <c r="Q1024" i="1" s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L1024" i="1" s="1"/>
  <c r="K1023" i="1"/>
  <c r="K1022" i="1"/>
  <c r="K1021" i="1"/>
  <c r="K1020" i="1"/>
  <c r="K1019" i="1"/>
  <c r="K1018" i="1"/>
  <c r="I1032" i="1"/>
  <c r="J1085" i="1" s="1"/>
  <c r="I1031" i="1"/>
  <c r="L1031" i="1" s="1"/>
  <c r="I1030" i="1"/>
  <c r="I1029" i="1"/>
  <c r="I1028" i="1"/>
  <c r="J1081" i="1" s="1"/>
  <c r="I1027" i="1"/>
  <c r="I1026" i="1"/>
  <c r="I1025" i="1"/>
  <c r="I1024" i="1"/>
  <c r="I1023" i="1"/>
  <c r="L1023" i="1" s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D1046" i="1"/>
  <c r="Z1045" i="1"/>
  <c r="X1045" i="1"/>
  <c r="W1045" i="1"/>
  <c r="V1045" i="1"/>
  <c r="U1045" i="1"/>
  <c r="R1045" i="1"/>
  <c r="M1045" i="1"/>
  <c r="H1045" i="1"/>
  <c r="E1045" i="1"/>
  <c r="G1098" i="1" s="1"/>
  <c r="D1045" i="1"/>
  <c r="Z1044" i="1"/>
  <c r="X1044" i="1"/>
  <c r="W1044" i="1"/>
  <c r="V1044" i="1"/>
  <c r="U1044" i="1"/>
  <c r="R1044" i="1"/>
  <c r="M1044" i="1"/>
  <c r="H1044" i="1"/>
  <c r="E1044" i="1"/>
  <c r="D1044" i="1"/>
  <c r="Z1043" i="1"/>
  <c r="X1043" i="1"/>
  <c r="W1043" i="1"/>
  <c r="V1043" i="1"/>
  <c r="U1043" i="1"/>
  <c r="R1043" i="1"/>
  <c r="M1043" i="1"/>
  <c r="H1043" i="1"/>
  <c r="E1043" i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S1088" i="1" s="1"/>
  <c r="M1035" i="1"/>
  <c r="H1035" i="1"/>
  <c r="E1035" i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D1030" i="1"/>
  <c r="Z1029" i="1"/>
  <c r="B1029" i="1" s="1"/>
  <c r="X1029" i="1"/>
  <c r="W1029" i="1"/>
  <c r="V1029" i="1"/>
  <c r="U1029" i="1"/>
  <c r="R1029" i="1"/>
  <c r="M1029" i="1"/>
  <c r="H1029" i="1"/>
  <c r="E1029" i="1"/>
  <c r="G1082" i="1" s="1"/>
  <c r="D1029" i="1"/>
  <c r="Z1028" i="1"/>
  <c r="X1028" i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D1023" i="1"/>
  <c r="Z1022" i="1"/>
  <c r="X1022" i="1"/>
  <c r="W1022" i="1"/>
  <c r="V1022" i="1"/>
  <c r="U1022" i="1"/>
  <c r="R1022" i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M1013" i="1"/>
  <c r="H1013" i="1"/>
  <c r="E1013" i="1"/>
  <c r="D1013" i="1"/>
  <c r="Z1012" i="1"/>
  <c r="X1012" i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Y1064" i="1" s="1"/>
  <c r="W1011" i="1"/>
  <c r="V1011" i="1"/>
  <c r="U1011" i="1"/>
  <c r="R1011" i="1"/>
  <c r="P1011" i="1"/>
  <c r="N1011" i="1"/>
  <c r="O1064" i="1" s="1"/>
  <c r="M1011" i="1"/>
  <c r="K1011" i="1"/>
  <c r="I1011" i="1"/>
  <c r="J1064" i="1" s="1"/>
  <c r="H1011" i="1"/>
  <c r="E1011" i="1"/>
  <c r="D1011" i="1"/>
  <c r="Z1010" i="1"/>
  <c r="X1010" i="1"/>
  <c r="Y1063" i="1" s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O1061" i="1" s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G996" i="1" s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O1046" i="1" s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G1043" i="1" s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J987" i="1" s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G982" i="1" s="1"/>
  <c r="D982" i="1"/>
  <c r="P961" i="1"/>
  <c r="N961" i="1"/>
  <c r="K961" i="1"/>
  <c r="I961" i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S1025" i="1" s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H966" i="1"/>
  <c r="E966" i="1"/>
  <c r="D966" i="1"/>
  <c r="Z965" i="1"/>
  <c r="X965" i="1"/>
  <c r="W965" i="1"/>
  <c r="V965" i="1"/>
  <c r="U965" i="1"/>
  <c r="R965" i="1"/>
  <c r="N965" i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J946" i="1" s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P941" i="1"/>
  <c r="N941" i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G917" i="1" s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AA845" i="1" s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AA853" i="1" s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AA865" i="1" s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S861" i="1" s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S823" i="1" s="1"/>
  <c r="R824" i="1"/>
  <c r="R825" i="1"/>
  <c r="R826" i="1"/>
  <c r="R827" i="1"/>
  <c r="R828" i="1"/>
  <c r="R829" i="1"/>
  <c r="R830" i="1"/>
  <c r="R831" i="1"/>
  <c r="S831" i="1" s="1"/>
  <c r="R832" i="1"/>
  <c r="R833" i="1"/>
  <c r="R834" i="1"/>
  <c r="R835" i="1"/>
  <c r="R836" i="1"/>
  <c r="R837" i="1"/>
  <c r="R838" i="1"/>
  <c r="R839" i="1"/>
  <c r="S839" i="1" s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S855" i="1" s="1"/>
  <c r="R856" i="1"/>
  <c r="R857" i="1"/>
  <c r="R858" i="1"/>
  <c r="R859" i="1"/>
  <c r="R860" i="1"/>
  <c r="R861" i="1"/>
  <c r="R862" i="1"/>
  <c r="R863" i="1"/>
  <c r="S863" i="1" s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R879" i="1"/>
  <c r="S879" i="1" s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J952" i="1" s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K829" i="1"/>
  <c r="K828" i="1"/>
  <c r="L828" i="1" s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G819" i="1"/>
  <c r="G824" i="1"/>
  <c r="AA885" i="1"/>
  <c r="AA881" i="1"/>
  <c r="Y846" i="1"/>
  <c r="Y886" i="1"/>
  <c r="AA837" i="1"/>
  <c r="AA821" i="1"/>
  <c r="L931" i="1"/>
  <c r="L934" i="1"/>
  <c r="Q955" i="1"/>
  <c r="AA961" i="1"/>
  <c r="L963" i="1"/>
  <c r="L966" i="1"/>
  <c r="O968" i="1"/>
  <c r="O970" i="1"/>
  <c r="J1002" i="1"/>
  <c r="AA1012" i="1"/>
  <c r="Q1017" i="1"/>
  <c r="Q1019" i="1"/>
  <c r="Q1027" i="1"/>
  <c r="AA1028" i="1"/>
  <c r="Q1029" i="1"/>
  <c r="Q1034" i="1"/>
  <c r="Q1039" i="1"/>
  <c r="O1042" i="1"/>
  <c r="Y1048" i="1"/>
  <c r="Q1054" i="1"/>
  <c r="Q1051" i="1"/>
  <c r="J1060" i="1"/>
  <c r="S929" i="1"/>
  <c r="O998" i="1"/>
  <c r="J1050" i="1"/>
  <c r="O1028" i="1"/>
  <c r="J833" i="1"/>
  <c r="L1060" i="1"/>
  <c r="O994" i="1"/>
  <c r="J1014" i="1"/>
  <c r="J1017" i="1"/>
  <c r="J985" i="1"/>
  <c r="O974" i="1"/>
  <c r="L993" i="1"/>
  <c r="L1056" i="1"/>
  <c r="G826" i="1"/>
  <c r="S1015" i="1"/>
  <c r="S1029" i="1"/>
  <c r="S1030" i="1"/>
  <c r="S1052" i="1"/>
  <c r="S1013" i="1"/>
  <c r="G897" i="1"/>
  <c r="O990" i="1"/>
  <c r="L1038" i="1"/>
  <c r="Q990" i="1"/>
  <c r="Q1021" i="1"/>
  <c r="J819" i="1"/>
  <c r="J1041" i="1"/>
  <c r="Q1061" i="1"/>
  <c r="L1061" i="1"/>
  <c r="B1062" i="1"/>
  <c r="C1115" i="1" s="1"/>
  <c r="AA1063" i="1"/>
  <c r="O955" i="1"/>
  <c r="O1062" i="1"/>
  <c r="L1043" i="1"/>
  <c r="L978" i="1"/>
  <c r="Q1069" i="1"/>
  <c r="AA1071" i="1"/>
  <c r="Q1072" i="1"/>
  <c r="L1074" i="1"/>
  <c r="AA1079" i="1"/>
  <c r="Q1081" i="1"/>
  <c r="Q1082" i="1"/>
  <c r="L1082" i="1"/>
  <c r="J1083" i="1"/>
  <c r="L1084" i="1"/>
  <c r="L1085" i="1"/>
  <c r="L1087" i="1"/>
  <c r="Q1088" i="1"/>
  <c r="B1091" i="1"/>
  <c r="C1144" i="1" s="1"/>
  <c r="Y1092" i="1"/>
  <c r="L1091" i="1"/>
  <c r="Q1093" i="1"/>
  <c r="S1094" i="1"/>
  <c r="B1096" i="1"/>
  <c r="C1149" i="1" s="1"/>
  <c r="AA1100" i="1"/>
  <c r="L1100" i="1"/>
  <c r="Q1104" i="1"/>
  <c r="L1104" i="1"/>
  <c r="S1103" i="1"/>
  <c r="S1033" i="1"/>
  <c r="G1106" i="1"/>
  <c r="G951" i="1"/>
  <c r="G850" i="1"/>
  <c r="S1091" i="1"/>
  <c r="G925" i="1"/>
  <c r="G993" i="1"/>
  <c r="L1108" i="1"/>
  <c r="O1036" i="1"/>
  <c r="Y898" i="1"/>
  <c r="Q915" i="1"/>
  <c r="AA877" i="1"/>
  <c r="J827" i="1"/>
  <c r="Y932" i="1"/>
  <c r="Y930" i="1"/>
  <c r="O890" i="1"/>
  <c r="Q1046" i="1"/>
  <c r="S1110" i="1"/>
  <c r="AA1049" i="1"/>
  <c r="O1108" i="1"/>
  <c r="Y925" i="1"/>
  <c r="G1031" i="1"/>
  <c r="Y1090" i="1"/>
  <c r="J1073" i="1"/>
  <c r="S1095" i="1"/>
  <c r="S1007" i="1"/>
  <c r="Y1027" i="1"/>
  <c r="O1089" i="1"/>
  <c r="Y927" i="1"/>
  <c r="S1045" i="1"/>
  <c r="O1076" i="1"/>
  <c r="Q1076" i="1"/>
  <c r="L1109" i="1"/>
  <c r="AA1057" i="1"/>
  <c r="Q1031" i="1"/>
  <c r="O1051" i="1"/>
  <c r="Q1056" i="1"/>
  <c r="Y1080" i="1"/>
  <c r="O1081" i="1"/>
  <c r="O1087" i="1"/>
  <c r="B1059" i="1"/>
  <c r="L1063" i="1"/>
  <c r="L1071" i="1"/>
  <c r="S1087" i="1"/>
  <c r="J1093" i="1"/>
  <c r="O1109" i="1"/>
  <c r="Y989" i="1"/>
  <c r="J1027" i="1"/>
  <c r="O1098" i="1"/>
  <c r="Q1098" i="1"/>
  <c r="O1104" i="1"/>
  <c r="S1112" i="1"/>
  <c r="Q1112" i="1"/>
  <c r="AA1060" i="1"/>
  <c r="AA1108" i="1"/>
  <c r="AA1068" i="1"/>
  <c r="AA1111" i="1"/>
  <c r="S1113" i="1"/>
  <c r="Q1114" i="1"/>
  <c r="L1114" i="1"/>
  <c r="G886" i="1" l="1"/>
  <c r="Y899" i="1"/>
  <c r="Y895" i="1"/>
  <c r="Y879" i="1"/>
  <c r="Y1040" i="1"/>
  <c r="O1008" i="1"/>
  <c r="G1000" i="1"/>
  <c r="G1030" i="1"/>
  <c r="G1059" i="1"/>
  <c r="Q1014" i="1"/>
  <c r="O1029" i="1"/>
  <c r="O1043" i="1"/>
  <c r="S1084" i="1"/>
  <c r="G1020" i="1"/>
  <c r="L898" i="1"/>
  <c r="J911" i="1"/>
  <c r="L1020" i="1"/>
  <c r="L1035" i="1"/>
  <c r="Q1048" i="1"/>
  <c r="Y999" i="1"/>
  <c r="S948" i="1"/>
  <c r="S940" i="1"/>
  <c r="AA951" i="1"/>
  <c r="Y957" i="1"/>
  <c r="J1039" i="1"/>
  <c r="AA991" i="1"/>
  <c r="L1010" i="1"/>
  <c r="G1074" i="1"/>
  <c r="G887" i="1"/>
  <c r="J1084" i="1"/>
  <c r="G1108" i="1"/>
  <c r="O959" i="1"/>
  <c r="J1023" i="1"/>
  <c r="AA1027" i="1"/>
  <c r="AA1035" i="1"/>
  <c r="AA1040" i="1"/>
  <c r="Y1109" i="1"/>
  <c r="AA1101" i="1"/>
  <c r="Q1037" i="1"/>
  <c r="Q1018" i="1"/>
  <c r="L1053" i="1"/>
  <c r="J994" i="1"/>
  <c r="G967" i="1"/>
  <c r="J972" i="1"/>
  <c r="G975" i="1"/>
  <c r="O945" i="1"/>
  <c r="Y1007" i="1"/>
  <c r="G957" i="1"/>
  <c r="O966" i="1"/>
  <c r="S967" i="1"/>
  <c r="Q970" i="1"/>
  <c r="Q974" i="1"/>
  <c r="S990" i="1"/>
  <c r="S1049" i="1"/>
  <c r="L1003" i="1"/>
  <c r="G1010" i="1"/>
  <c r="Y1021" i="1"/>
  <c r="Y1037" i="1"/>
  <c r="G954" i="1"/>
  <c r="G946" i="1"/>
  <c r="Y923" i="1"/>
  <c r="O963" i="1"/>
  <c r="O993" i="1"/>
  <c r="Y1011" i="1"/>
  <c r="S1017" i="1"/>
  <c r="O1018" i="1"/>
  <c r="G1083" i="1"/>
  <c r="G1099" i="1"/>
  <c r="AA954" i="1"/>
  <c r="S870" i="1"/>
  <c r="S915" i="1"/>
  <c r="O1023" i="1"/>
  <c r="L843" i="1"/>
  <c r="O944" i="1"/>
  <c r="O950" i="1"/>
  <c r="O952" i="1"/>
  <c r="S845" i="1"/>
  <c r="Y992" i="1"/>
  <c r="S1014" i="1"/>
  <c r="O1033" i="1"/>
  <c r="J1054" i="1"/>
  <c r="Y1093" i="1"/>
  <c r="J1100" i="1"/>
  <c r="Y962" i="1"/>
  <c r="S939" i="1"/>
  <c r="S1035" i="1"/>
  <c r="O876" i="1"/>
  <c r="J1011" i="1"/>
  <c r="J1019" i="1"/>
  <c r="S1064" i="1"/>
  <c r="G1076" i="1"/>
  <c r="G1080" i="1"/>
  <c r="G1088" i="1"/>
  <c r="G1096" i="1"/>
  <c r="J1101" i="1"/>
  <c r="L1088" i="1"/>
  <c r="L1106" i="1"/>
  <c r="AA1109" i="1"/>
  <c r="O939" i="1"/>
  <c r="O898" i="1"/>
  <c r="J935" i="1"/>
  <c r="S947" i="1"/>
  <c r="L999" i="1"/>
  <c r="O878" i="1"/>
  <c r="J908" i="1"/>
  <c r="J927" i="1"/>
  <c r="J929" i="1"/>
  <c r="Q881" i="1"/>
  <c r="O948" i="1"/>
  <c r="G959" i="1"/>
  <c r="AA842" i="1"/>
  <c r="S994" i="1"/>
  <c r="O1047" i="1"/>
  <c r="S1075" i="1"/>
  <c r="Y1081" i="1"/>
  <c r="S931" i="1"/>
  <c r="O923" i="1"/>
  <c r="O886" i="1"/>
  <c r="AA907" i="1"/>
  <c r="S979" i="1"/>
  <c r="Y988" i="1"/>
  <c r="G1002" i="1"/>
  <c r="G1025" i="1"/>
  <c r="G1033" i="1"/>
  <c r="O1048" i="1"/>
  <c r="Y1065" i="1"/>
  <c r="G1097" i="1"/>
  <c r="J891" i="1"/>
  <c r="L859" i="1"/>
  <c r="L865" i="1"/>
  <c r="Q870" i="1"/>
  <c r="Q872" i="1"/>
  <c r="Q884" i="1"/>
  <c r="Q886" i="1"/>
  <c r="Q890" i="1"/>
  <c r="L893" i="1"/>
  <c r="G986" i="1"/>
  <c r="L854" i="1"/>
  <c r="Q861" i="1"/>
  <c r="L877" i="1"/>
  <c r="L885" i="1"/>
  <c r="G909" i="1"/>
  <c r="G885" i="1"/>
  <c r="G877" i="1"/>
  <c r="Y920" i="1"/>
  <c r="L917" i="1"/>
  <c r="Q919" i="1"/>
  <c r="L933" i="1"/>
  <c r="Q935" i="1"/>
  <c r="L936" i="1"/>
  <c r="AA936" i="1"/>
  <c r="AA944" i="1"/>
  <c r="AA950" i="1"/>
  <c r="L949" i="1"/>
  <c r="L848" i="1"/>
  <c r="S853" i="1"/>
  <c r="S837" i="1"/>
  <c r="S829" i="1"/>
  <c r="S821" i="1"/>
  <c r="J1063" i="1"/>
  <c r="AA957" i="1"/>
  <c r="J879" i="1"/>
  <c r="S900" i="1"/>
  <c r="S892" i="1"/>
  <c r="S937" i="1"/>
  <c r="S876" i="1"/>
  <c r="S921" i="1"/>
  <c r="S852" i="1"/>
  <c r="S828" i="1"/>
  <c r="G891" i="1"/>
  <c r="G883" i="1"/>
  <c r="J933" i="1"/>
  <c r="J941" i="1"/>
  <c r="O924" i="1"/>
  <c r="B833" i="1"/>
  <c r="O935" i="1"/>
  <c r="Y1010" i="1"/>
  <c r="Q846" i="1"/>
  <c r="O900" i="1"/>
  <c r="B857" i="1"/>
  <c r="C857" i="1" s="1"/>
  <c r="L861" i="1"/>
  <c r="O919" i="1"/>
  <c r="O943" i="1"/>
  <c r="AA917" i="1"/>
  <c r="L922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C1163" i="1" s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C938" i="1" s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B967" i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C1055" i="1" s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7" i="1" l="1"/>
  <c r="C1102" i="1"/>
  <c r="C1073" i="1"/>
  <c r="C1014" i="1"/>
  <c r="C939" i="1"/>
  <c r="C1003" i="1"/>
  <c r="C1031" i="1"/>
  <c r="C910" i="1"/>
  <c r="C1035" i="1"/>
  <c r="C1016" i="1"/>
  <c r="C1020" i="1"/>
  <c r="C920" i="1"/>
  <c r="C1072" i="1"/>
  <c r="C1052" i="1"/>
  <c r="C921" i="1"/>
  <c r="C1069" i="1"/>
  <c r="C999" i="1"/>
  <c r="C992" i="1"/>
  <c r="C897" i="1"/>
  <c r="C1090" i="1"/>
  <c r="C943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<sst xmlns="http://schemas.openxmlformats.org/spreadsheetml/2006/main" count="64" uniqueCount="28">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</sst>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42"/>
  <sheetViews>
    <sheetView tabSelected="1" topLeftCell="A7" zoomScaleNormal="100" zoomScaleSheetLayoutView="100" workbookViewId="0">
      <pane xSplit="1" ySplit="2" topLeftCell="P1237" activePane="bottomRight" state="frozen"/>
      <selection pane="topRight" activeCell="B7" sqref="B7"/>
      <selection pane="bottomLeft" activeCell="A9" sqref="A9"/>
      <selection pane="bottomRight" activeCell="AB1247" sqref="AB1247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42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42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42" si="567">+K1231+P1231+R1231+U1231+V1231+Z1231</f>
        <v>23314848.348199997</v>
      </c>
      <c r="C1231" s="71">
        <f t="shared" ref="C1231:C1242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42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42" si="570">(I1231/I1178)-1</f>
        <v>0.112836428288275</v>
      </c>
      <c r="K1231" s="75">
        <f>'[6]Marketshare 2018'!$HL$67</f>
        <v>8779847.3081999999</v>
      </c>
      <c r="L1231" s="77">
        <f t="shared" ref="L1231:L1242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42" si="572">(N1231/N1178)-1</f>
        <v>0.58083538243658017</v>
      </c>
      <c r="P1231" s="75">
        <f>'[6]Marketshare 2018'!$HL$77</f>
        <v>4491150.3</v>
      </c>
      <c r="Q1231" s="77">
        <f t="shared" ref="Q1231:Q1242" si="573">(P1231/0.09)/N1231</f>
        <v>0.19407178000432582</v>
      </c>
      <c r="R1231" s="72">
        <f>[5]Data!$W$1226</f>
        <v>1538595.27</v>
      </c>
      <c r="S1231" s="79">
        <f t="shared" ref="S1231:S1242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42" si="575">(X1231/X1178)-1</f>
        <v>0.13830310748395092</v>
      </c>
      <c r="Z1231" s="75">
        <f>'[7]From Apr 2018'!$HL$18</f>
        <v>2519008.29</v>
      </c>
      <c r="AA1231" s="77">
        <f t="shared" ref="AA1231:AA1242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  <row r="1240" spans="1:27" s="82" customFormat="1" ht="13" x14ac:dyDescent="0.3">
      <c r="A1240" s="69">
        <v>44780</v>
      </c>
      <c r="B1240" s="70">
        <f t="shared" si="567"/>
        <v>26784434.846860003</v>
      </c>
      <c r="C1240" s="71">
        <f t="shared" si="568"/>
        <v>0.40846824025417683</v>
      </c>
      <c r="D1240" s="72">
        <f>[5]Data!$AJ$1235</f>
        <v>23342398</v>
      </c>
      <c r="E1240" s="81">
        <f>[5]Data!$I$1235</f>
        <v>15304184.809999999</v>
      </c>
      <c r="F1240" s="73"/>
      <c r="G1240" s="71">
        <f t="shared" si="569"/>
        <v>0.64407104289024542</v>
      </c>
      <c r="H1240" s="74">
        <f t="shared" si="525"/>
        <v>9538</v>
      </c>
      <c r="I1240" s="75">
        <f>'[6]Marketshare 2018'!$HU$13</f>
        <v>2455513126.7100005</v>
      </c>
      <c r="J1240" s="76">
        <f t="shared" si="570"/>
        <v>0.32978216619391776</v>
      </c>
      <c r="K1240" s="75">
        <f>'[6]Marketshare 2018'!$HU$67</f>
        <v>9082861.1418599989</v>
      </c>
      <c r="L1240" s="77">
        <f t="shared" si="571"/>
        <v>4.1099629342734464E-2</v>
      </c>
      <c r="M1240" s="75">
        <f t="shared" si="526"/>
        <v>356</v>
      </c>
      <c r="N1240" s="75">
        <f>'[6]Marketshare 2018'!$HU$24</f>
        <v>250517660</v>
      </c>
      <c r="O1240" s="78">
        <f t="shared" si="572"/>
        <v>0.94720508131067893</v>
      </c>
      <c r="P1240" s="75">
        <f>'[6]Marketshare 2018'!$HU$77</f>
        <v>5794109.3250000002</v>
      </c>
      <c r="Q1240" s="77">
        <f t="shared" si="573"/>
        <v>0.25698384896298332</v>
      </c>
      <c r="R1240" s="72">
        <f>[5]Data!$W$1235</f>
        <v>1493506.4800000002</v>
      </c>
      <c r="S1240" s="79">
        <f t="shared" si="574"/>
        <v>0.28194600871841002</v>
      </c>
      <c r="T1240" s="5">
        <v>4105</v>
      </c>
      <c r="U1240" s="80">
        <f>[5]Data!$X$1235</f>
        <v>443427.75</v>
      </c>
      <c r="V1240" s="81">
        <f>[5]Data!$Y$1235</f>
        <v>7454883.8400000026</v>
      </c>
      <c r="W1240" s="67">
        <v>2494</v>
      </c>
      <c r="X1240" s="75">
        <f>'[7]From Apr 2018'!$HU$10</f>
        <v>211701545.16999999</v>
      </c>
      <c r="Y1240" s="79">
        <f t="shared" si="575"/>
        <v>0.21374163340867391</v>
      </c>
      <c r="Z1240" s="75">
        <f>'[7]From Apr 2018'!$HU$18</f>
        <v>2515646.31</v>
      </c>
      <c r="AA1240" s="77">
        <f t="shared" si="576"/>
        <v>7.9219900764222667E-2</v>
      </c>
    </row>
    <row r="1241" spans="1:27" s="82" customFormat="1" ht="13" x14ac:dyDescent="0.3">
      <c r="A1241" s="69">
        <v>44787</v>
      </c>
      <c r="B1241" s="70">
        <f t="shared" si="567"/>
        <v>23098413.426240001</v>
      </c>
      <c r="C1241" s="71">
        <f t="shared" si="568"/>
        <v>8.3668448952490149E-2</v>
      </c>
      <c r="D1241" s="72">
        <f>[5]Data!$AJ$1236</f>
        <v>42795405.390000001</v>
      </c>
      <c r="E1241" s="81">
        <f>[5]Data!$I$1236</f>
        <v>13154049.869999999</v>
      </c>
      <c r="F1241" s="73"/>
      <c r="G1241" s="71">
        <f t="shared" si="569"/>
        <v>0.33466594481593259</v>
      </c>
      <c r="H1241" s="74">
        <f t="shared" si="525"/>
        <v>9538</v>
      </c>
      <c r="I1241" s="75">
        <f>'[6]Marketshare 2018'!$HV$13</f>
        <v>2735282286.29</v>
      </c>
      <c r="J1241" s="76">
        <f t="shared" si="570"/>
        <v>0.40044178400720365</v>
      </c>
      <c r="K1241" s="75">
        <f>'[6]Marketshare 2018'!$HV$67</f>
        <v>9679902.5012399983</v>
      </c>
      <c r="L1241" s="77">
        <f t="shared" si="571"/>
        <v>3.9321159931131458E-2</v>
      </c>
      <c r="M1241" s="75">
        <f t="shared" si="526"/>
        <v>356</v>
      </c>
      <c r="N1241" s="75">
        <f>'[6]Marketshare 2018'!$HV$24</f>
        <v>203541030</v>
      </c>
      <c r="O1241" s="78">
        <f t="shared" si="572"/>
        <v>0.35934247533382568</v>
      </c>
      <c r="P1241" s="75">
        <f>'[6]Marketshare 2018'!$HV$77</f>
        <v>3474147.375</v>
      </c>
      <c r="Q1241" s="77">
        <f t="shared" si="573"/>
        <v>0.18965039874270068</v>
      </c>
      <c r="R1241" s="72">
        <f>[5]Data!$W$1236</f>
        <v>1160598.3</v>
      </c>
      <c r="S1241" s="79">
        <f t="shared" si="574"/>
        <v>1.9273850364600831E-2</v>
      </c>
      <c r="T1241" s="5">
        <v>4105</v>
      </c>
      <c r="U1241" s="80">
        <f>[5]Data!$X$1236</f>
        <v>555052.73</v>
      </c>
      <c r="V1241" s="81">
        <f>[5]Data!$Y$1236</f>
        <v>6109879.6400000043</v>
      </c>
      <c r="W1241" s="67">
        <v>2494</v>
      </c>
      <c r="X1241" s="75">
        <f>'[7]From Apr 2018'!$HV$10</f>
        <v>177921593.38999999</v>
      </c>
      <c r="Y1241" s="79">
        <f t="shared" si="575"/>
        <v>5.2898442685861857E-2</v>
      </c>
      <c r="Z1241" s="75">
        <f>'[7]From Apr 2018'!$HV$18</f>
        <v>2118832.88</v>
      </c>
      <c r="AA1241" s="77">
        <f t="shared" si="576"/>
        <v>7.9392007817569679E-2</v>
      </c>
    </row>
    <row r="1242" spans="1:27" s="82" customFormat="1" ht="13" x14ac:dyDescent="0.3">
      <c r="A1242" s="69">
        <v>44794</v>
      </c>
      <c r="B1242" s="70">
        <f t="shared" si="567"/>
        <v>21648954.809379999</v>
      </c>
      <c r="C1242" s="71">
        <f t="shared" si="568"/>
        <v>0.17056682390926725</v>
      </c>
      <c r="D1242" s="72">
        <f>[5]Data!$AJ$1237</f>
        <v>35589579.289999999</v>
      </c>
      <c r="E1242" s="81">
        <f>[5]Data!$I$1237</f>
        <v>12875309.259999998</v>
      </c>
      <c r="F1242" s="73"/>
      <c r="G1242" s="71">
        <f t="shared" si="569"/>
        <v>0.23766732918040256</v>
      </c>
      <c r="H1242" s="74">
        <f t="shared" si="525"/>
        <v>9538</v>
      </c>
      <c r="I1242" s="75">
        <f>'[6]Marketshare 2018'!$HW$13</f>
        <v>2366626882</v>
      </c>
      <c r="J1242" s="76">
        <f t="shared" si="570"/>
        <v>0.14959806690526256</v>
      </c>
      <c r="K1242" s="75">
        <f>'[6]Marketshare 2018'!$HW$67</f>
        <v>8868177.8443799987</v>
      </c>
      <c r="L1242" s="77">
        <f t="shared" si="571"/>
        <v>4.1635337674660954E-2</v>
      </c>
      <c r="M1242" s="75">
        <f t="shared" si="526"/>
        <v>356</v>
      </c>
      <c r="N1242" s="75">
        <f>'[6]Marketshare 2018'!$HW$24</f>
        <v>220913275</v>
      </c>
      <c r="O1242" s="78">
        <f t="shared" si="572"/>
        <v>0.51802995465527379</v>
      </c>
      <c r="P1242" s="75">
        <f>'[6]Marketshare 2018'!$HW$77</f>
        <v>4007131.4249999998</v>
      </c>
      <c r="Q1242" s="77">
        <f t="shared" si="573"/>
        <v>0.20154371664627216</v>
      </c>
      <c r="R1242" s="72">
        <f>[5]Data!$W$1237</f>
        <v>1000688.97</v>
      </c>
      <c r="S1242" s="79">
        <f t="shared" si="574"/>
        <v>-0.10715216472750344</v>
      </c>
      <c r="T1242" s="5">
        <v>4105</v>
      </c>
      <c r="U1242" s="80">
        <f>[5]Data!$X$1237</f>
        <v>757737.43</v>
      </c>
      <c r="V1242" s="81">
        <f>[5]Data!$Y$1237</f>
        <v>4910119.4399999985</v>
      </c>
      <c r="W1242" s="67">
        <v>2494</v>
      </c>
      <c r="X1242" s="75">
        <f>'[7]From Apr 2018'!$HW$10</f>
        <v>176891909.51999998</v>
      </c>
      <c r="Y1242" s="79">
        <f t="shared" si="575"/>
        <v>0.17777291092443703</v>
      </c>
      <c r="Z1242" s="75">
        <f>'[7]From Apr 2018'!$HW$18</f>
        <v>2105099.7000000002</v>
      </c>
      <c r="AA1242" s="77">
        <f t="shared" si="576"/>
        <v>7.9336573606342761E-2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2022-09-06T09:28:27Z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