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3.12.2023 - 24.12.2023\"/>
    </mc:Choice>
  </mc:AlternateContent>
  <xr:revisionPtr revIDLastSave="0" documentId="13_ncr:1_{B8B74D54-596E-4E15-A3DA-8077B30DB653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09" i="1" l="1"/>
  <c r="N1309" i="1"/>
  <c r="K1309" i="1"/>
  <c r="I1309" i="1"/>
  <c r="P1308" i="1"/>
  <c r="N1308" i="1"/>
  <c r="K1308" i="1"/>
  <c r="I1308" i="1"/>
  <c r="P1307" i="1"/>
  <c r="N1307" i="1"/>
  <c r="K1307" i="1"/>
  <c r="I1307" i="1"/>
  <c r="P1306" i="1"/>
  <c r="N1306" i="1"/>
  <c r="K1306" i="1"/>
  <c r="I1306" i="1"/>
  <c r="P1305" i="1"/>
  <c r="N1305" i="1"/>
  <c r="K1305" i="1"/>
  <c r="I1305" i="1"/>
  <c r="Z1301" i="1"/>
  <c r="X1301" i="1"/>
  <c r="Z1309" i="1"/>
  <c r="X1309" i="1"/>
  <c r="Z1308" i="1"/>
  <c r="X1308" i="1"/>
  <c r="Z1307" i="1"/>
  <c r="X1307" i="1"/>
  <c r="Z1306" i="1"/>
  <c r="X1306" i="1"/>
  <c r="Z1305" i="1"/>
  <c r="X1305" i="1"/>
  <c r="Z1304" i="1"/>
  <c r="X1304" i="1"/>
  <c r="Z1303" i="1"/>
  <c r="X1303" i="1"/>
  <c r="Z1302" i="1"/>
  <c r="X1302" i="1"/>
  <c r="Z1300" i="1"/>
  <c r="X1300" i="1"/>
  <c r="P1304" i="1"/>
  <c r="N1304" i="1"/>
  <c r="K1304" i="1"/>
  <c r="I1304" i="1"/>
  <c r="P1303" i="1"/>
  <c r="N1303" i="1"/>
  <c r="K1303" i="1"/>
  <c r="I1303" i="1"/>
  <c r="P1302" i="1"/>
  <c r="N1302" i="1"/>
  <c r="K1302" i="1"/>
  <c r="I1302" i="1"/>
  <c r="P1301" i="1"/>
  <c r="N1301" i="1"/>
  <c r="K1301" i="1"/>
  <c r="I1301" i="1"/>
  <c r="P1300" i="1"/>
  <c r="N1300" i="1"/>
  <c r="K1300" i="1"/>
  <c r="I1300" i="1"/>
  <c r="N1299" i="1"/>
  <c r="K1299" i="1"/>
  <c r="I1299" i="1"/>
  <c r="Z1299" i="1"/>
  <c r="X1299" i="1"/>
  <c r="Z1298" i="1"/>
  <c r="X1298" i="1"/>
  <c r="K1298" i="1"/>
  <c r="I1298" i="1"/>
  <c r="P1299" i="1"/>
  <c r="P1298" i="1"/>
  <c r="N1298" i="1"/>
  <c r="P1297" i="1"/>
  <c r="N1297" i="1"/>
  <c r="K1297" i="1"/>
  <c r="I1297" i="1"/>
  <c r="P1296" i="1"/>
  <c r="N1296" i="1"/>
  <c r="K1296" i="1"/>
  <c r="I1296" i="1"/>
  <c r="P1295" i="1"/>
  <c r="N1295" i="1"/>
  <c r="K1295" i="1"/>
  <c r="I1295" i="1"/>
  <c r="P1294" i="1"/>
  <c r="N1294" i="1"/>
  <c r="K1294" i="1"/>
  <c r="I1294" i="1"/>
  <c r="P1293" i="1"/>
  <c r="N1293" i="1"/>
  <c r="K1293" i="1"/>
  <c r="I1293" i="1"/>
  <c r="P1292" i="1"/>
  <c r="N1292" i="1"/>
  <c r="K1292" i="1"/>
  <c r="I1292" i="1"/>
  <c r="P1291" i="1"/>
  <c r="N1291" i="1"/>
  <c r="K1291" i="1"/>
  <c r="I1291" i="1"/>
  <c r="P1290" i="1"/>
  <c r="N1290" i="1"/>
  <c r="K1290" i="1"/>
  <c r="I1290" i="1"/>
  <c r="P1289" i="1"/>
  <c r="N1289" i="1"/>
  <c r="K1289" i="1"/>
  <c r="I1289" i="1"/>
  <c r="I1288" i="1"/>
  <c r="R10" i="1"/>
  <c r="Z1297" i="1"/>
  <c r="X1297" i="1"/>
  <c r="Z1296" i="1"/>
  <c r="X1296" i="1"/>
  <c r="Z1295" i="1"/>
  <c r="X1295" i="1"/>
  <c r="Z1294" i="1"/>
  <c r="X1294" i="1"/>
  <c r="Z1293" i="1"/>
  <c r="X1293" i="1"/>
  <c r="Z1292" i="1"/>
  <c r="X1292" i="1"/>
  <c r="Z1291" i="1"/>
  <c r="X1291" i="1"/>
  <c r="Z1290" i="1"/>
  <c r="X129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V1309" i="1" l="1"/>
  <c r="U1309" i="1"/>
  <c r="R1309" i="1"/>
  <c r="E1309" i="1"/>
  <c r="D1309" i="1"/>
  <c r="V1308" i="1"/>
  <c r="U1308" i="1"/>
  <c r="R1308" i="1"/>
  <c r="E1308" i="1"/>
  <c r="D1308" i="1"/>
  <c r="V1307" i="1"/>
  <c r="U1307" i="1"/>
  <c r="R1307" i="1"/>
  <c r="E1307" i="1"/>
  <c r="D1307" i="1"/>
  <c r="V1306" i="1"/>
  <c r="U1306" i="1"/>
  <c r="R1306" i="1"/>
  <c r="E1306" i="1"/>
  <c r="D1306" i="1"/>
  <c r="V1305" i="1"/>
  <c r="U1305" i="1"/>
  <c r="R1305" i="1"/>
  <c r="E1305" i="1"/>
  <c r="D1305" i="1"/>
  <c r="V1304" i="1"/>
  <c r="U1304" i="1"/>
  <c r="R1304" i="1"/>
  <c r="E1304" i="1"/>
  <c r="D1304" i="1"/>
  <c r="V1303" i="1"/>
  <c r="U1303" i="1"/>
  <c r="R1303" i="1"/>
  <c r="E1303" i="1"/>
  <c r="D1303" i="1"/>
  <c r="V1302" i="1"/>
  <c r="U1302" i="1"/>
  <c r="R1302" i="1"/>
  <c r="E1302" i="1"/>
  <c r="D1302" i="1"/>
  <c r="V1301" i="1"/>
  <c r="U1301" i="1"/>
  <c r="R1301" i="1"/>
  <c r="E1301" i="1"/>
  <c r="D1301" i="1"/>
  <c r="V1300" i="1"/>
  <c r="U1300" i="1"/>
  <c r="R1300" i="1"/>
  <c r="E1300" i="1"/>
  <c r="D1300" i="1"/>
  <c r="V1299" i="1"/>
  <c r="U1299" i="1"/>
  <c r="R1299" i="1"/>
  <c r="E1299" i="1"/>
  <c r="D1299" i="1"/>
  <c r="V1298" i="1"/>
  <c r="U1298" i="1"/>
  <c r="R1298" i="1"/>
  <c r="E1298" i="1"/>
  <c r="D1298" i="1"/>
  <c r="V1297" i="1"/>
  <c r="U1297" i="1"/>
  <c r="R1297" i="1"/>
  <c r="E1297" i="1"/>
  <c r="D1297" i="1"/>
  <c r="V1296" i="1"/>
  <c r="U1296" i="1"/>
  <c r="R1296" i="1"/>
  <c r="E1296" i="1"/>
  <c r="D1296" i="1"/>
  <c r="AA1296" i="1"/>
  <c r="L1309" i="1"/>
  <c r="AA1307" i="1"/>
  <c r="L1307" i="1"/>
  <c r="Q1306" i="1"/>
  <c r="L1306" i="1"/>
  <c r="Q1299" i="1"/>
  <c r="P1288" i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95" i="1"/>
  <c r="U1295" i="1"/>
  <c r="R1295" i="1"/>
  <c r="E1295" i="1"/>
  <c r="D1295" i="1"/>
  <c r="V1294" i="1"/>
  <c r="U1294" i="1"/>
  <c r="R1294" i="1"/>
  <c r="E1294" i="1"/>
  <c r="D1294" i="1"/>
  <c r="V1293" i="1"/>
  <c r="U1293" i="1"/>
  <c r="R1293" i="1"/>
  <c r="E1293" i="1"/>
  <c r="D1293" i="1"/>
  <c r="V1292" i="1"/>
  <c r="U1292" i="1"/>
  <c r="R1292" i="1"/>
  <c r="E1292" i="1"/>
  <c r="D1292" i="1"/>
  <c r="V1291" i="1"/>
  <c r="U1291" i="1"/>
  <c r="R1291" i="1"/>
  <c r="E1291" i="1"/>
  <c r="D1291" i="1"/>
  <c r="V1290" i="1"/>
  <c r="U1290" i="1"/>
  <c r="R1290" i="1"/>
  <c r="E1290" i="1"/>
  <c r="D1290" i="1"/>
  <c r="V1289" i="1"/>
  <c r="U1289" i="1"/>
  <c r="R1289" i="1"/>
  <c r="E1289" i="1"/>
  <c r="D1289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L1302" i="1" l="1"/>
  <c r="Q1302" i="1"/>
  <c r="Q1297" i="1"/>
  <c r="Q1307" i="1"/>
  <c r="L1298" i="1"/>
  <c r="B1300" i="1"/>
  <c r="B1297" i="1"/>
  <c r="AA1304" i="1"/>
  <c r="Q1298" i="1"/>
  <c r="AA1302" i="1"/>
  <c r="B1308" i="1"/>
  <c r="L1301" i="1"/>
  <c r="L1299" i="1"/>
  <c r="L1300" i="1"/>
  <c r="Q1301" i="1"/>
  <c r="L1304" i="1"/>
  <c r="Q1296" i="1"/>
  <c r="AA1297" i="1"/>
  <c r="AA1301" i="1"/>
  <c r="Q1305" i="1"/>
  <c r="AA1300" i="1"/>
  <c r="L1303" i="1"/>
  <c r="B1304" i="1"/>
  <c r="AA1306" i="1"/>
  <c r="L1308" i="1"/>
  <c r="AA1299" i="1"/>
  <c r="B1303" i="1"/>
  <c r="Q1304" i="1"/>
  <c r="AA1303" i="1"/>
  <c r="B1305" i="1"/>
  <c r="AA1309" i="1"/>
  <c r="L1296" i="1"/>
  <c r="Q1308" i="1"/>
  <c r="AA1298" i="1"/>
  <c r="Q1300" i="1"/>
  <c r="Q1309" i="1"/>
  <c r="Q1303" i="1"/>
  <c r="AA1305" i="1"/>
  <c r="AA1308" i="1"/>
  <c r="B1307" i="1"/>
  <c r="B1296" i="1"/>
  <c r="B1301" i="1"/>
  <c r="B1309" i="1"/>
  <c r="L1297" i="1"/>
  <c r="L1305" i="1"/>
  <c r="B1298" i="1"/>
  <c r="B1306" i="1"/>
  <c r="B1302" i="1"/>
  <c r="B1299" i="1"/>
  <c r="V1267" i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S1309" i="1" s="1"/>
  <c r="E1256" i="1"/>
  <c r="G1309" i="1" s="1"/>
  <c r="D1256" i="1"/>
  <c r="Z1256" i="1"/>
  <c r="X1256" i="1"/>
  <c r="Y1309" i="1" s="1"/>
  <c r="P1256" i="1"/>
  <c r="N1256" i="1"/>
  <c r="O1309" i="1" s="1"/>
  <c r="K1256" i="1"/>
  <c r="I1256" i="1"/>
  <c r="J1309" i="1" s="1"/>
  <c r="Z1255" i="1"/>
  <c r="X1255" i="1"/>
  <c r="Y1308" i="1" s="1"/>
  <c r="P1255" i="1"/>
  <c r="N1255" i="1"/>
  <c r="O1308" i="1" s="1"/>
  <c r="K1255" i="1"/>
  <c r="I1255" i="1"/>
  <c r="J1308" i="1" s="1"/>
  <c r="Z1254" i="1"/>
  <c r="X1254" i="1"/>
  <c r="Y1307" i="1" s="1"/>
  <c r="P1254" i="1"/>
  <c r="N1254" i="1"/>
  <c r="O1307" i="1" s="1"/>
  <c r="K1254" i="1"/>
  <c r="I1254" i="1"/>
  <c r="J1307" i="1" s="1"/>
  <c r="Z1253" i="1"/>
  <c r="X1253" i="1"/>
  <c r="Y1306" i="1" s="1"/>
  <c r="P1253" i="1"/>
  <c r="N1253" i="1"/>
  <c r="O1306" i="1" s="1"/>
  <c r="K1253" i="1"/>
  <c r="I1253" i="1"/>
  <c r="J1306" i="1" s="1"/>
  <c r="Z1252" i="1"/>
  <c r="X1252" i="1"/>
  <c r="Y1305" i="1" s="1"/>
  <c r="P1252" i="1"/>
  <c r="N1252" i="1"/>
  <c r="O1305" i="1" s="1"/>
  <c r="K1252" i="1"/>
  <c r="I1252" i="1"/>
  <c r="J1305" i="1" s="1"/>
  <c r="Z1251" i="1"/>
  <c r="X1251" i="1"/>
  <c r="Y1304" i="1" s="1"/>
  <c r="P1251" i="1"/>
  <c r="N1251" i="1"/>
  <c r="O1304" i="1" s="1"/>
  <c r="K1251" i="1"/>
  <c r="I1251" i="1"/>
  <c r="J1304" i="1" s="1"/>
  <c r="Z1250" i="1"/>
  <c r="X1250" i="1"/>
  <c r="Y1303" i="1" s="1"/>
  <c r="P1250" i="1"/>
  <c r="N1250" i="1"/>
  <c r="O1303" i="1" s="1"/>
  <c r="K1250" i="1"/>
  <c r="I1250" i="1"/>
  <c r="J1303" i="1" s="1"/>
  <c r="V1255" i="1"/>
  <c r="U1255" i="1"/>
  <c r="R1255" i="1"/>
  <c r="S1308" i="1" s="1"/>
  <c r="E1255" i="1"/>
  <c r="G1308" i="1" s="1"/>
  <c r="D1255" i="1"/>
  <c r="V1254" i="1"/>
  <c r="U1254" i="1"/>
  <c r="R1254" i="1"/>
  <c r="S1307" i="1" s="1"/>
  <c r="E1254" i="1"/>
  <c r="G1307" i="1" s="1"/>
  <c r="D1254" i="1"/>
  <c r="V1253" i="1"/>
  <c r="U1253" i="1"/>
  <c r="R1253" i="1"/>
  <c r="S1306" i="1" s="1"/>
  <c r="E1253" i="1"/>
  <c r="G1306" i="1" s="1"/>
  <c r="D1253" i="1"/>
  <c r="V1252" i="1"/>
  <c r="U1252" i="1"/>
  <c r="R1252" i="1"/>
  <c r="S1305" i="1" s="1"/>
  <c r="E1252" i="1"/>
  <c r="G1305" i="1" s="1"/>
  <c r="D1252" i="1"/>
  <c r="V1251" i="1"/>
  <c r="U1251" i="1"/>
  <c r="R1251" i="1"/>
  <c r="S1304" i="1" s="1"/>
  <c r="E1251" i="1"/>
  <c r="G1304" i="1" s="1"/>
  <c r="D1251" i="1"/>
  <c r="V1250" i="1"/>
  <c r="U1250" i="1"/>
  <c r="R1250" i="1"/>
  <c r="S1303" i="1" s="1"/>
  <c r="E1250" i="1"/>
  <c r="G1303" i="1" s="1"/>
  <c r="D1250" i="1"/>
  <c r="V1247" i="1"/>
  <c r="U1247" i="1"/>
  <c r="R1247" i="1"/>
  <c r="S1300" i="1" s="1"/>
  <c r="E1247" i="1"/>
  <c r="G1300" i="1" s="1"/>
  <c r="D1247" i="1"/>
  <c r="V1246" i="1"/>
  <c r="U1246" i="1"/>
  <c r="R1246" i="1"/>
  <c r="S1299" i="1" s="1"/>
  <c r="E1246" i="1"/>
  <c r="G1299" i="1" s="1"/>
  <c r="D1246" i="1"/>
  <c r="V1245" i="1"/>
  <c r="U1245" i="1"/>
  <c r="R1245" i="1"/>
  <c r="S1298" i="1" s="1"/>
  <c r="E1245" i="1"/>
  <c r="G1298" i="1" s="1"/>
  <c r="D1245" i="1"/>
  <c r="Z1245" i="1"/>
  <c r="X1245" i="1"/>
  <c r="Y1298" i="1" s="1"/>
  <c r="P1245" i="1"/>
  <c r="N1245" i="1"/>
  <c r="O1298" i="1" s="1"/>
  <c r="K1245" i="1"/>
  <c r="I1245" i="1"/>
  <c r="J1298" i="1" s="1"/>
  <c r="Z1244" i="1"/>
  <c r="X1244" i="1"/>
  <c r="Y1297" i="1" s="1"/>
  <c r="P1244" i="1"/>
  <c r="N1244" i="1"/>
  <c r="O1297" i="1" s="1"/>
  <c r="K1244" i="1"/>
  <c r="I1244" i="1"/>
  <c r="J1297" i="1" s="1"/>
  <c r="Z1247" i="1"/>
  <c r="X1247" i="1"/>
  <c r="Y1300" i="1" s="1"/>
  <c r="P1247" i="1"/>
  <c r="N1247" i="1"/>
  <c r="O1300" i="1" s="1"/>
  <c r="K1247" i="1"/>
  <c r="I1247" i="1"/>
  <c r="J1300" i="1" s="1"/>
  <c r="Z1246" i="1"/>
  <c r="X1246" i="1"/>
  <c r="Y1299" i="1" s="1"/>
  <c r="P1246" i="1"/>
  <c r="N1246" i="1"/>
  <c r="O1299" i="1" s="1"/>
  <c r="K1246" i="1"/>
  <c r="I1246" i="1"/>
  <c r="J1299" i="1" s="1"/>
  <c r="Z1249" i="1"/>
  <c r="X1249" i="1"/>
  <c r="Y1302" i="1" s="1"/>
  <c r="P1249" i="1"/>
  <c r="N1249" i="1"/>
  <c r="O1302" i="1" s="1"/>
  <c r="K1249" i="1"/>
  <c r="I1249" i="1"/>
  <c r="J1302" i="1" s="1"/>
  <c r="V1249" i="1"/>
  <c r="U1249" i="1"/>
  <c r="R1249" i="1"/>
  <c r="S1302" i="1" s="1"/>
  <c r="E1249" i="1"/>
  <c r="G1302" i="1" s="1"/>
  <c r="D1249" i="1"/>
  <c r="V1248" i="1"/>
  <c r="U1248" i="1"/>
  <c r="R1248" i="1"/>
  <c r="S1301" i="1" s="1"/>
  <c r="E1248" i="1"/>
  <c r="G1301" i="1" s="1"/>
  <c r="D1248" i="1"/>
  <c r="Z1248" i="1"/>
  <c r="X1248" i="1"/>
  <c r="Y1301" i="1" s="1"/>
  <c r="P1248" i="1"/>
  <c r="N1248" i="1"/>
  <c r="O1301" i="1" s="1"/>
  <c r="K1248" i="1"/>
  <c r="I1248" i="1"/>
  <c r="J1301" i="1" s="1"/>
  <c r="Z1243" i="1"/>
  <c r="X1243" i="1"/>
  <c r="Y1296" i="1" s="1"/>
  <c r="P1243" i="1"/>
  <c r="N1243" i="1"/>
  <c r="O1296" i="1" s="1"/>
  <c r="K1243" i="1"/>
  <c r="I1243" i="1"/>
  <c r="J1296" i="1" s="1"/>
  <c r="Z1242" i="1"/>
  <c r="X1242" i="1"/>
  <c r="Y1295" i="1" s="1"/>
  <c r="P1242" i="1"/>
  <c r="N1242" i="1"/>
  <c r="K1242" i="1"/>
  <c r="I1242" i="1"/>
  <c r="Z1241" i="1"/>
  <c r="X1241" i="1"/>
  <c r="Y1294" i="1" s="1"/>
  <c r="P1241" i="1"/>
  <c r="N1241" i="1"/>
  <c r="K1241" i="1"/>
  <c r="I1241" i="1"/>
  <c r="Z1240" i="1"/>
  <c r="X1240" i="1"/>
  <c r="Y1293" i="1" s="1"/>
  <c r="P1240" i="1"/>
  <c r="N1240" i="1"/>
  <c r="K1240" i="1"/>
  <c r="I1240" i="1"/>
  <c r="Z1239" i="1"/>
  <c r="X1239" i="1"/>
  <c r="Y1292" i="1" s="1"/>
  <c r="P1239" i="1"/>
  <c r="N1239" i="1"/>
  <c r="K1239" i="1"/>
  <c r="I1239" i="1"/>
  <c r="J1292" i="1" s="1"/>
  <c r="V1244" i="1"/>
  <c r="U1244" i="1"/>
  <c r="R1244" i="1"/>
  <c r="S1297" i="1" s="1"/>
  <c r="E1244" i="1"/>
  <c r="G1297" i="1" s="1"/>
  <c r="D1244" i="1"/>
  <c r="V1243" i="1"/>
  <c r="U1243" i="1"/>
  <c r="R1243" i="1"/>
  <c r="S1296" i="1" s="1"/>
  <c r="E1243" i="1"/>
  <c r="G1296" i="1" s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G1293" i="1" s="1"/>
  <c r="D1240" i="1"/>
  <c r="V1239" i="1"/>
  <c r="U1239" i="1"/>
  <c r="R1239" i="1"/>
  <c r="E1239" i="1"/>
  <c r="G1292" i="1" s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Y1291" i="1" s="1"/>
  <c r="P1238" i="1"/>
  <c r="N1238" i="1"/>
  <c r="K1238" i="1"/>
  <c r="I1238" i="1"/>
  <c r="Z1237" i="1"/>
  <c r="X1237" i="1"/>
  <c r="Y1290" i="1" s="1"/>
  <c r="P1237" i="1"/>
  <c r="N1237" i="1"/>
  <c r="K1237" i="1"/>
  <c r="I1237" i="1"/>
  <c r="Z1236" i="1"/>
  <c r="X1236" i="1"/>
  <c r="Y1289" i="1" s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Y1288" i="1" s="1"/>
  <c r="P1235" i="1"/>
  <c r="N1235" i="1"/>
  <c r="K1235" i="1"/>
  <c r="I1235" i="1"/>
  <c r="V1234" i="1"/>
  <c r="U1234" i="1"/>
  <c r="R1234" i="1"/>
  <c r="E1234" i="1"/>
  <c r="D1234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S1292" i="1"/>
  <c r="AA1284" i="1"/>
  <c r="AA1292" i="1"/>
  <c r="L1272" i="1"/>
  <c r="AA1283" i="1"/>
  <c r="AA1267" i="1"/>
  <c r="Y1265" i="1"/>
  <c r="S1276" i="1"/>
  <c r="G1265" i="1"/>
  <c r="G1278" i="1"/>
  <c r="J1265" i="1"/>
  <c r="O1266" i="1"/>
  <c r="G1294" i="1"/>
  <c r="AA1290" i="1"/>
  <c r="Q1265" i="1"/>
  <c r="L1278" i="1"/>
  <c r="Q1280" i="1"/>
  <c r="AA1281" i="1"/>
  <c r="J1284" i="1"/>
  <c r="O1286" i="1"/>
  <c r="O1294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Q1294" i="1"/>
  <c r="O1272" i="1"/>
  <c r="L1282" i="1"/>
  <c r="B1290" i="1"/>
  <c r="Q1292" i="1"/>
  <c r="Q1274" i="1"/>
  <c r="O1270" i="1"/>
  <c r="Q1287" i="1"/>
  <c r="Y1273" i="1"/>
  <c r="O1271" i="1"/>
  <c r="G1276" i="1"/>
  <c r="B1288" i="1"/>
  <c r="J1291" i="1"/>
  <c r="O1264" i="1"/>
  <c r="G1269" i="1"/>
  <c r="J1276" i="1"/>
  <c r="AA1276" i="1"/>
  <c r="AA1286" i="1"/>
  <c r="S1290" i="1"/>
  <c r="L1271" i="1"/>
  <c r="L1281" i="1"/>
  <c r="Q1288" i="1"/>
  <c r="Q1268" i="1"/>
  <c r="J1269" i="1"/>
  <c r="Q1272" i="1"/>
  <c r="S1280" i="1"/>
  <c r="Q1283" i="1"/>
  <c r="G1284" i="1"/>
  <c r="O1288" i="1"/>
  <c r="Q1290" i="1"/>
  <c r="G1291" i="1"/>
  <c r="O1292" i="1"/>
  <c r="J1295" i="1"/>
  <c r="J1275" i="1"/>
  <c r="O1287" i="1"/>
  <c r="Q1269" i="1"/>
  <c r="G1270" i="1"/>
  <c r="B1272" i="1"/>
  <c r="L1277" i="1"/>
  <c r="J1282" i="1"/>
  <c r="Q1286" i="1"/>
  <c r="G1287" i="1"/>
  <c r="L1293" i="1"/>
  <c r="O1295" i="1"/>
  <c r="S1275" i="1"/>
  <c r="O1279" i="1"/>
  <c r="G1285" i="1"/>
  <c r="S1286" i="1"/>
  <c r="L1291" i="1"/>
  <c r="J1266" i="1"/>
  <c r="G1268" i="1"/>
  <c r="G1272" i="1"/>
  <c r="Y1272" i="1"/>
  <c r="AA1274" i="1"/>
  <c r="Q1279" i="1"/>
  <c r="J1280" i="1"/>
  <c r="O1282" i="1"/>
  <c r="Q1284" i="1"/>
  <c r="G1290" i="1"/>
  <c r="AA1294" i="1"/>
  <c r="J1268" i="1"/>
  <c r="S1271" i="1"/>
  <c r="J1283" i="1"/>
  <c r="S1284" i="1"/>
  <c r="L1290" i="1"/>
  <c r="G1263" i="1"/>
  <c r="G1275" i="1"/>
  <c r="S1282" i="1"/>
  <c r="Q1285" i="1"/>
  <c r="G1286" i="1"/>
  <c r="S1291" i="1"/>
  <c r="L1265" i="1"/>
  <c r="G1273" i="1"/>
  <c r="J1285" i="1"/>
  <c r="S1287" i="1"/>
  <c r="G1288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L1292" i="1"/>
  <c r="Q1293" i="1"/>
  <c r="S1294" i="1"/>
  <c r="G1295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AA1291" i="1"/>
  <c r="S1293" i="1"/>
  <c r="J1294" i="1"/>
  <c r="L1295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J1290" i="1"/>
  <c r="O1291" i="1"/>
  <c r="L1294" i="1"/>
  <c r="AA1295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Q1291" i="1"/>
  <c r="L1267" i="1"/>
  <c r="AA1268" i="1"/>
  <c r="S1269" i="1"/>
  <c r="J1270" i="1"/>
  <c r="AA1272" i="1"/>
  <c r="O1275" i="1"/>
  <c r="Q1276" i="1"/>
  <c r="G1289" i="1"/>
  <c r="AA1293" i="1"/>
  <c r="Q1295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O1290" i="1"/>
  <c r="J1293" i="1"/>
  <c r="S1295" i="1"/>
  <c r="B1269" i="1"/>
  <c r="Q1273" i="1"/>
  <c r="B1277" i="1"/>
  <c r="Q1281" i="1"/>
  <c r="B1285" i="1"/>
  <c r="Q1289" i="1"/>
  <c r="B1293" i="1"/>
  <c r="O1269" i="1"/>
  <c r="Y1269" i="1"/>
  <c r="B1271" i="1"/>
  <c r="J1273" i="1"/>
  <c r="O1277" i="1"/>
  <c r="B1279" i="1"/>
  <c r="J1281" i="1"/>
  <c r="O1285" i="1"/>
  <c r="B1287" i="1"/>
  <c r="J1289" i="1"/>
  <c r="O1293" i="1"/>
  <c r="B1295" i="1"/>
  <c r="B1268" i="1"/>
  <c r="B1276" i="1"/>
  <c r="B1284" i="1"/>
  <c r="B1292" i="1"/>
  <c r="B1270" i="1"/>
  <c r="B1278" i="1"/>
  <c r="B1286" i="1"/>
  <c r="B1294" i="1"/>
  <c r="B1267" i="1"/>
  <c r="B1275" i="1"/>
  <c r="B1283" i="1"/>
  <c r="B1291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C1305" i="1" s="1"/>
  <c r="Q1238" i="1"/>
  <c r="Q1222" i="1"/>
  <c r="L1231" i="1"/>
  <c r="J1251" i="1"/>
  <c r="J1253" i="1"/>
  <c r="L1252" i="1"/>
  <c r="Y1253" i="1"/>
  <c r="Q1260" i="1"/>
  <c r="AA1259" i="1"/>
  <c r="G1258" i="1"/>
  <c r="B1256" i="1"/>
  <c r="C1309" i="1" s="1"/>
  <c r="Q1254" i="1"/>
  <c r="AA1253" i="1"/>
  <c r="Q1248" i="1"/>
  <c r="Q1245" i="1"/>
  <c r="Q1242" i="1"/>
  <c r="AA1241" i="1"/>
  <c r="B1249" i="1"/>
  <c r="C1302" i="1" s="1"/>
  <c r="B1246" i="1"/>
  <c r="C1299" i="1" s="1"/>
  <c r="AA1232" i="1"/>
  <c r="J1260" i="1"/>
  <c r="S1259" i="1"/>
  <c r="G1259" i="1"/>
  <c r="Q1257" i="1"/>
  <c r="AA1256" i="1"/>
  <c r="Y1255" i="1"/>
  <c r="B1255" i="1"/>
  <c r="C1308" i="1" s="1"/>
  <c r="Q1252" i="1"/>
  <c r="O1251" i="1"/>
  <c r="B1242" i="1"/>
  <c r="B1239" i="1"/>
  <c r="G1260" i="1"/>
  <c r="O1259" i="1"/>
  <c r="O1252" i="1"/>
  <c r="B1251" i="1"/>
  <c r="C1304" i="1" s="1"/>
  <c r="B1250" i="1"/>
  <c r="C1303" i="1" s="1"/>
  <c r="B1247" i="1"/>
  <c r="C1300" i="1" s="1"/>
  <c r="B1240" i="1"/>
  <c r="B1235" i="1"/>
  <c r="J1255" i="1"/>
  <c r="S1254" i="1"/>
  <c r="B1257" i="1"/>
  <c r="S1255" i="1"/>
  <c r="G1255" i="1"/>
  <c r="O1254" i="1"/>
  <c r="B1253" i="1"/>
  <c r="C1306" i="1" s="1"/>
  <c r="Y1252" i="1"/>
  <c r="Y1251" i="1"/>
  <c r="B1237" i="1"/>
  <c r="B1259" i="1"/>
  <c r="Y1257" i="1"/>
  <c r="J1257" i="1"/>
  <c r="AA1248" i="1"/>
  <c r="B1248" i="1"/>
  <c r="C1301" i="1" s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C1307" i="1" s="1"/>
  <c r="J1252" i="1"/>
  <c r="B1245" i="1"/>
  <c r="C1298" i="1" s="1"/>
  <c r="B1241" i="1"/>
  <c r="B1238" i="1"/>
  <c r="B1243" i="1"/>
  <c r="C1296" i="1" s="1"/>
  <c r="S1257" i="1"/>
  <c r="J1258" i="1"/>
  <c r="G1257" i="1"/>
  <c r="Q1256" i="1"/>
  <c r="Y1254" i="1"/>
  <c r="J1254" i="1"/>
  <c r="S1253" i="1"/>
  <c r="S1251" i="1"/>
  <c r="Q1243" i="1"/>
  <c r="B1260" i="1"/>
  <c r="B1244" i="1"/>
  <c r="C1297" i="1" s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90" i="1" l="1"/>
  <c r="C1288" i="1"/>
  <c r="C1272" i="1"/>
  <c r="C1275" i="1"/>
  <c r="C1276" i="1"/>
  <c r="C1266" i="1"/>
  <c r="C1294" i="1"/>
  <c r="C1295" i="1"/>
  <c r="C1279" i="1"/>
  <c r="C1280" i="1"/>
  <c r="C1267" i="1"/>
  <c r="C1268" i="1"/>
  <c r="C1293" i="1"/>
  <c r="C1286" i="1"/>
  <c r="C1285" i="1"/>
  <c r="C1278" i="1"/>
  <c r="C1265" i="1"/>
  <c r="C1270" i="1"/>
  <c r="C1277" i="1"/>
  <c r="C1289" i="1"/>
  <c r="C1291" i="1"/>
  <c r="C1292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O1043" i="1" s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Q1034" i="1" s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S1049" i="1" s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Y886" i="1"/>
  <c r="AA837" i="1"/>
  <c r="AA821" i="1"/>
  <c r="L934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G897" i="1"/>
  <c r="O990" i="1"/>
  <c r="Q990" i="1"/>
  <c r="J829" i="1"/>
  <c r="J1041" i="1"/>
  <c r="Q1061" i="1"/>
  <c r="L1061" i="1"/>
  <c r="AA1063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J827" i="1"/>
  <c r="Y879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Q1076" i="1"/>
  <c r="L1109" i="1"/>
  <c r="AA1057" i="1"/>
  <c r="Q1031" i="1"/>
  <c r="Q1056" i="1"/>
  <c r="O1081" i="1"/>
  <c r="O1087" i="1"/>
  <c r="L1063" i="1"/>
  <c r="L1071" i="1"/>
  <c r="J1093" i="1"/>
  <c r="O1109" i="1"/>
  <c r="J1027" i="1"/>
  <c r="O1098" i="1"/>
  <c r="Q1098" i="1"/>
  <c r="S1112" i="1"/>
  <c r="AA1060" i="1"/>
  <c r="AA1108" i="1"/>
  <c r="Y1066" i="1"/>
  <c r="AA1068" i="1"/>
  <c r="AA1111" i="1"/>
  <c r="S1113" i="1"/>
  <c r="Q1114" i="1"/>
  <c r="L1114" i="1"/>
  <c r="O890" i="1" l="1"/>
  <c r="AA917" i="1"/>
  <c r="L922" i="1"/>
  <c r="O923" i="1"/>
  <c r="L859" i="1"/>
  <c r="L865" i="1"/>
  <c r="Q870" i="1"/>
  <c r="Q872" i="1"/>
  <c r="Q884" i="1"/>
  <c r="Q886" i="1"/>
  <c r="Q890" i="1"/>
  <c r="L893" i="1"/>
  <c r="Q906" i="1"/>
  <c r="B1062" i="1"/>
  <c r="C1115" i="1" s="1"/>
  <c r="B1091" i="1"/>
  <c r="C1144" i="1" s="1"/>
  <c r="O968" i="1"/>
  <c r="O898" i="1"/>
  <c r="L828" i="1"/>
  <c r="O876" i="1"/>
  <c r="J908" i="1"/>
  <c r="Q881" i="1"/>
  <c r="O87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91" i="1" s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77" i="1" l="1"/>
  <c r="C1091" i="1"/>
  <c r="C898" i="1"/>
  <c r="C1073" i="1"/>
  <c r="C1053" i="1"/>
  <c r="C1059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<sst xmlns="http://schemas.openxmlformats.org/spreadsheetml/2006/main" count="80" uniqueCount="39">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</sst>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Gambltax%202004.xlsx" TargetMode="External"/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22%20updated.xlsx" TargetMode="External"/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  <row r="1285">
          <cell r="I1285">
            <v>12881128.73</v>
          </cell>
          <cell r="W1285">
            <v>1045475.25</v>
          </cell>
          <cell r="X1285">
            <v>575845.44999999995</v>
          </cell>
          <cell r="Y1285">
            <v>7889882.6399999941</v>
          </cell>
          <cell r="AJ1285">
            <v>25567565.440000001</v>
          </cell>
        </row>
        <row r="1286">
          <cell r="I1286">
            <v>15197222.087160001</v>
          </cell>
          <cell r="W1286">
            <v>1566388.6500000001</v>
          </cell>
          <cell r="X1286">
            <v>412966.48</v>
          </cell>
          <cell r="Y1286">
            <v>9720015.0400000047</v>
          </cell>
          <cell r="AJ1286">
            <v>13140407</v>
          </cell>
        </row>
        <row r="1287">
          <cell r="I1287">
            <v>15384352.115219999</v>
          </cell>
          <cell r="W1287">
            <v>1419580.5300000003</v>
          </cell>
          <cell r="X1287">
            <v>377559.51</v>
          </cell>
          <cell r="Y1287">
            <v>6414842.7400000095</v>
          </cell>
          <cell r="AJ1287">
            <v>30348616.100000001</v>
          </cell>
        </row>
        <row r="1288">
          <cell r="I1288">
            <v>14312347.972919999</v>
          </cell>
          <cell r="W1288">
            <v>1238078.03</v>
          </cell>
          <cell r="X1288">
            <v>658579.84</v>
          </cell>
          <cell r="Y1288">
            <v>7903645.1999999825</v>
          </cell>
          <cell r="AJ1288">
            <v>19297259.329999998</v>
          </cell>
        </row>
        <row r="1289">
          <cell r="I1289">
            <v>13787650.079999998</v>
          </cell>
          <cell r="W1289">
            <v>1163759.5900000001</v>
          </cell>
          <cell r="X1289">
            <v>447083.94</v>
          </cell>
          <cell r="Y1289">
            <v>4997653.7500000298</v>
          </cell>
          <cell r="AJ1289">
            <v>29331569</v>
          </cell>
        </row>
        <row r="1290">
          <cell r="I1290">
            <v>11731624.199999999</v>
          </cell>
          <cell r="W1290">
            <v>1423353.38</v>
          </cell>
          <cell r="X1290">
            <v>548594.17000000004</v>
          </cell>
          <cell r="Y1290">
            <v>6148171.8000000091</v>
          </cell>
          <cell r="AJ1290">
            <v>24280134.550000001</v>
          </cell>
        </row>
        <row r="1291">
          <cell r="I1291">
            <v>14945708.01</v>
          </cell>
          <cell r="W1291">
            <v>1387857.33</v>
          </cell>
          <cell r="X1291">
            <v>658712.91</v>
          </cell>
          <cell r="Y1291">
            <v>6077977.9099999834</v>
          </cell>
          <cell r="AJ1291">
            <v>17924862.120000001</v>
          </cell>
        </row>
        <row r="1292">
          <cell r="I1292">
            <v>12533210.120000001</v>
          </cell>
          <cell r="W1292">
            <v>1254267.3999999999</v>
          </cell>
          <cell r="X1292">
            <v>597326.15</v>
          </cell>
          <cell r="Y1292">
            <v>8167537.5700000022</v>
          </cell>
          <cell r="AJ1292">
            <v>22216693.509999998</v>
          </cell>
        </row>
        <row r="1293">
          <cell r="I1293">
            <v>11102989.18</v>
          </cell>
          <cell r="W1293">
            <v>991568.37000000011</v>
          </cell>
          <cell r="X1293">
            <v>572499.87</v>
          </cell>
          <cell r="Y1293">
            <v>5348160.5399999991</v>
          </cell>
          <cell r="AJ1293">
            <v>16607652</v>
          </cell>
        </row>
        <row r="1294">
          <cell r="I1294">
            <v>13136124.639999999</v>
          </cell>
          <cell r="W1294">
            <v>1236436.8899999997</v>
          </cell>
          <cell r="X1294">
            <v>611606.68999999994</v>
          </cell>
          <cell r="Y1294">
            <v>5462267.0499999952</v>
          </cell>
          <cell r="AJ1294">
            <v>27601149.41</v>
          </cell>
        </row>
        <row r="1295">
          <cell r="I1295">
            <v>15104929.66</v>
          </cell>
          <cell r="W1295">
            <v>1433026.21</v>
          </cell>
          <cell r="X1295">
            <v>530373.42000000004</v>
          </cell>
          <cell r="Y1295">
            <v>9190559.2500000056</v>
          </cell>
          <cell r="AJ1295">
            <v>28528576.579999998</v>
          </cell>
        </row>
        <row r="1296">
          <cell r="I1296">
            <v>13050299.300000001</v>
          </cell>
          <cell r="W1296">
            <v>1247858.95</v>
          </cell>
          <cell r="X1296">
            <v>566714.74</v>
          </cell>
          <cell r="Y1296">
            <v>6436167.4899999909</v>
          </cell>
          <cell r="AJ1296">
            <v>22981207.93</v>
          </cell>
        </row>
        <row r="1297">
          <cell r="I1297">
            <v>13863858.260000002</v>
          </cell>
          <cell r="W1297">
            <v>1198465.43</v>
          </cell>
          <cell r="X1297">
            <v>788836.36</v>
          </cell>
          <cell r="Y1297">
            <v>6882059.9600000093</v>
          </cell>
          <cell r="AJ1297">
            <v>27615430.690000001</v>
          </cell>
        </row>
        <row r="1298">
          <cell r="I1298">
            <v>10316074.970000001</v>
          </cell>
          <cell r="W1298">
            <v>1036364.2999999998</v>
          </cell>
          <cell r="X1298">
            <v>479655.09</v>
          </cell>
          <cell r="Y1298">
            <v>2864807.2199999839</v>
          </cell>
          <cell r="AJ1298">
            <v>25979213.73</v>
          </cell>
        </row>
        <row r="1299">
          <cell r="I1299">
            <v>12444451.109999999</v>
          </cell>
          <cell r="W1299">
            <v>1238180.46</v>
          </cell>
          <cell r="X1299">
            <v>451277.76</v>
          </cell>
          <cell r="Y1299">
            <v>4092411.310000014</v>
          </cell>
          <cell r="AJ1299">
            <v>26615474.939999998</v>
          </cell>
        </row>
        <row r="1300">
          <cell r="I1300">
            <v>15270235.18</v>
          </cell>
          <cell r="W1300">
            <v>1559245.6399999997</v>
          </cell>
          <cell r="X1300">
            <v>655504</v>
          </cell>
          <cell r="Y1300">
            <v>5014114.4899999974</v>
          </cell>
          <cell r="AJ1300">
            <v>18718327.719999999</v>
          </cell>
        </row>
        <row r="1301">
          <cell r="I1301">
            <v>12896328.73</v>
          </cell>
          <cell r="W1301">
            <v>1138141.81</v>
          </cell>
          <cell r="X1301">
            <v>549345.01</v>
          </cell>
          <cell r="Y1301">
            <v>4691014.4799999986</v>
          </cell>
          <cell r="AJ1301">
            <v>29214080.289999999</v>
          </cell>
        </row>
        <row r="1302">
          <cell r="I1302">
            <v>11716164.340000002</v>
          </cell>
          <cell r="W1302">
            <v>1069805.1200000001</v>
          </cell>
          <cell r="X1302">
            <v>537613.27</v>
          </cell>
          <cell r="Y1302">
            <v>5949900.4299999923</v>
          </cell>
          <cell r="AJ1302">
            <v>21556933.719999999</v>
          </cell>
        </row>
        <row r="1303">
          <cell r="I1303">
            <v>14623094.700000001</v>
          </cell>
          <cell r="W1303">
            <v>1313624.6099999999</v>
          </cell>
          <cell r="X1303">
            <v>718672.01</v>
          </cell>
          <cell r="Y1303">
            <v>6319970.2300000153</v>
          </cell>
          <cell r="AJ1303">
            <v>23170504.550000001</v>
          </cell>
        </row>
        <row r="1304">
          <cell r="I1304">
            <v>14324456.810000001</v>
          </cell>
          <cell r="W1304">
            <v>1529201.23</v>
          </cell>
          <cell r="X1304">
            <v>381851.67</v>
          </cell>
          <cell r="Y1304">
            <v>6550779.1399999782</v>
          </cell>
          <cell r="AJ1304">
            <v>19632468.939999998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  <cell r="JS10">
            <v>179456940.52000001</v>
          </cell>
          <cell r="JT10">
            <v>226161025.19999999</v>
          </cell>
          <cell r="JU10">
            <v>229710284.66999999</v>
          </cell>
          <cell r="JV10">
            <v>191576776.00999999</v>
          </cell>
          <cell r="JW10">
            <v>180547781.85999998</v>
          </cell>
          <cell r="JX10">
            <v>200511903.09999999</v>
          </cell>
          <cell r="JY10">
            <v>226850435.44999999</v>
          </cell>
          <cell r="JZ10">
            <v>198085730.72000003</v>
          </cell>
          <cell r="KA10">
            <v>178888105.03999996</v>
          </cell>
          <cell r="KB10">
            <v>159855148.22</v>
          </cell>
          <cell r="KC10">
            <v>221073915.21000004</v>
          </cell>
          <cell r="KD10">
            <v>212260584.93999997</v>
          </cell>
          <cell r="KE10">
            <v>182843637.58000001</v>
          </cell>
          <cell r="KF10">
            <v>171667675.56</v>
          </cell>
          <cell r="KG10">
            <v>212894905.19</v>
          </cell>
          <cell r="KH10">
            <v>226998672.43000001</v>
          </cell>
          <cell r="KI10">
            <v>190985681.66</v>
          </cell>
          <cell r="KJ10">
            <v>179499461</v>
          </cell>
          <cell r="KK10">
            <v>194985775.81999999</v>
          </cell>
          <cell r="KL10">
            <v>240619089.24000001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  <cell r="JS18">
            <v>2116309.17</v>
          </cell>
          <cell r="JT18">
            <v>2646971.98</v>
          </cell>
          <cell r="JU18">
            <v>2696179.47</v>
          </cell>
          <cell r="JV18">
            <v>2241250.08</v>
          </cell>
          <cell r="JW18">
            <v>2027352.0199999998</v>
          </cell>
          <cell r="JX18">
            <v>2364116.6199999996</v>
          </cell>
          <cell r="JY18">
            <v>2562541.92</v>
          </cell>
          <cell r="JZ18">
            <v>2281238.79</v>
          </cell>
          <cell r="KA18">
            <v>2075692.42</v>
          </cell>
          <cell r="KB18">
            <v>2198022.86</v>
          </cell>
          <cell r="KC18">
            <v>2588293.66</v>
          </cell>
          <cell r="KD18">
            <v>2449718.31</v>
          </cell>
          <cell r="KE18">
            <v>2143366.73</v>
          </cell>
          <cell r="KF18">
            <v>1977866.3399999999</v>
          </cell>
          <cell r="KG18">
            <v>2435697.8000000003</v>
          </cell>
          <cell r="KH18">
            <v>2233923.2399999998</v>
          </cell>
          <cell r="KI18">
            <v>2155452.4699999997</v>
          </cell>
          <cell r="KJ18">
            <v>2096174.55</v>
          </cell>
          <cell r="KK18">
            <v>2306438.8200000003</v>
          </cell>
          <cell r="KL18">
            <v>2683529.61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JR13">
            <v>2494881436.2200003</v>
          </cell>
          <cell r="JS13">
            <v>2337030494.52</v>
          </cell>
          <cell r="JT13">
            <v>2511968037.5300002</v>
          </cell>
          <cell r="JU13">
            <v>2630396403.1099997</v>
          </cell>
          <cell r="JV13">
            <v>2559189959.0799994</v>
          </cell>
          <cell r="JW13">
            <v>2294466556.9300003</v>
          </cell>
          <cell r="JX13">
            <v>2437873257.6199999</v>
          </cell>
          <cell r="JY13">
            <v>2299940766.8899999</v>
          </cell>
          <cell r="JZ13">
            <v>2220461405.3599997</v>
          </cell>
          <cell r="KA13">
            <v>2147925552.2800002</v>
          </cell>
          <cell r="KB13">
            <v>2427679995.6500001</v>
          </cell>
          <cell r="KC13">
            <v>2660836814.1500001</v>
          </cell>
          <cell r="KD13">
            <v>2323484333.9899998</v>
          </cell>
          <cell r="KE13">
            <v>2212040083.9200001</v>
          </cell>
          <cell r="KF13">
            <v>2001788968.8999999</v>
          </cell>
          <cell r="KG13">
            <v>2394835000.4699998</v>
          </cell>
          <cell r="KH13">
            <v>2518984320.6900001</v>
          </cell>
          <cell r="KI13">
            <v>2227631268.9200001</v>
          </cell>
          <cell r="KJ13">
            <v>2104273690.3499999</v>
          </cell>
          <cell r="KK13">
            <v>2401476764.8599997</v>
          </cell>
          <cell r="KL13">
            <v>2511280933.8399997</v>
          </cell>
        </row>
        <row r="24">
          <cell r="JR24">
            <v>247903865</v>
          </cell>
          <cell r="JS24">
            <v>248761070</v>
          </cell>
          <cell r="JT24">
            <v>253939770</v>
          </cell>
          <cell r="JU24">
            <v>264834415</v>
          </cell>
          <cell r="JV24">
            <v>234342405</v>
          </cell>
          <cell r="JW24">
            <v>217632085</v>
          </cell>
          <cell r="JX24">
            <v>241431525</v>
          </cell>
          <cell r="JY24">
            <v>248910150</v>
          </cell>
          <cell r="JZ24">
            <v>209190390</v>
          </cell>
          <cell r="KA24">
            <v>218086165</v>
          </cell>
          <cell r="KB24">
            <v>247304396</v>
          </cell>
          <cell r="KC24">
            <v>234006300</v>
          </cell>
          <cell r="KD24">
            <v>226952404</v>
          </cell>
          <cell r="KE24">
            <v>224355325</v>
          </cell>
          <cell r="KF24">
            <v>222106105</v>
          </cell>
          <cell r="KG24">
            <v>246863110</v>
          </cell>
          <cell r="KH24">
            <v>252240575</v>
          </cell>
          <cell r="KI24">
            <v>218406840</v>
          </cell>
          <cell r="KJ24">
            <v>239392085</v>
          </cell>
          <cell r="KK24">
            <v>256335210</v>
          </cell>
          <cell r="KL24">
            <v>242121530</v>
          </cell>
        </row>
        <row r="67">
          <cell r="JR67">
            <v>9723879.9757800009</v>
          </cell>
          <cell r="JS67">
            <v>9186508.4740200024</v>
          </cell>
          <cell r="JT67">
            <v>10297960.941959998</v>
          </cell>
          <cell r="JU67">
            <v>9832228.9423200004</v>
          </cell>
          <cell r="JV67">
            <v>9656153.1979200002</v>
          </cell>
          <cell r="JW67">
            <v>9250133.5108800009</v>
          </cell>
          <cell r="JX67">
            <v>8996298.2301599998</v>
          </cell>
          <cell r="JY67">
            <v>9448472.5293600019</v>
          </cell>
          <cell r="JZ67">
            <v>8715814.4514600001</v>
          </cell>
          <cell r="KA67">
            <v>8438916.5917199999</v>
          </cell>
          <cell r="KB67">
            <v>8838835.0243200008</v>
          </cell>
          <cell r="KC67">
            <v>11265844.20858</v>
          </cell>
          <cell r="KD67">
            <v>9445830.5737799983</v>
          </cell>
          <cell r="KE67">
            <v>8121881.4422399988</v>
          </cell>
          <cell r="KF67">
            <v>7588667.2563000005</v>
          </cell>
          <cell r="KG67">
            <v>8753505.0480000004</v>
          </cell>
          <cell r="KH67">
            <v>10973548.031399999</v>
          </cell>
          <cell r="KI67">
            <v>8701824.1782600004</v>
          </cell>
          <cell r="KJ67">
            <v>8392100.5146599989</v>
          </cell>
          <cell r="KK67">
            <v>9417181.4832600001</v>
          </cell>
          <cell r="KL67">
            <v>10330487.312940001</v>
          </cell>
        </row>
        <row r="77">
          <cell r="JR77">
            <v>3863833.875</v>
          </cell>
          <cell r="JS77">
            <v>3679467.5249999999</v>
          </cell>
          <cell r="JT77">
            <v>4899261.1499999994</v>
          </cell>
          <cell r="JU77">
            <v>5552123.1749999998</v>
          </cell>
          <cell r="JV77">
            <v>4656194.7749999994</v>
          </cell>
          <cell r="JW77">
            <v>4528521.8999999994</v>
          </cell>
          <cell r="JX77">
            <v>2683603.5749999997</v>
          </cell>
          <cell r="JY77">
            <v>5486562</v>
          </cell>
          <cell r="JZ77">
            <v>3817395.6749999998</v>
          </cell>
          <cell r="KA77">
            <v>2705635.5749999997</v>
          </cell>
          <cell r="KB77">
            <v>4249650.6899999995</v>
          </cell>
          <cell r="KC77">
            <v>3839085.4499999997</v>
          </cell>
          <cell r="KD77">
            <v>3595275.1349999998</v>
          </cell>
          <cell r="KE77">
            <v>5741976.8250000002</v>
          </cell>
          <cell r="KF77">
            <v>2727407.6999999997</v>
          </cell>
          <cell r="KG77">
            <v>3683444.085</v>
          </cell>
          <cell r="KH77">
            <v>4288071.375</v>
          </cell>
          <cell r="KI77">
            <v>4188307.5</v>
          </cell>
          <cell r="KJ77">
            <v>3324063.8249999997</v>
          </cell>
          <cell r="KK77">
            <v>5189254.4249999998</v>
          </cell>
          <cell r="KL77">
            <v>3989136.5999999996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309"/>
  <sheetViews>
    <sheetView tabSelected="1" topLeftCell="A7" zoomScaleNormal="100" zoomScaleSheetLayoutView="100" workbookViewId="0">
      <pane xSplit="1" ySplit="2" topLeftCell="B1305" activePane="bottomRight" state="frozen"/>
      <selection pane="topRight" activeCell="B7" sqref="B7"/>
      <selection pane="bottomLeft" activeCell="A9" sqref="A9"/>
      <selection pane="bottomRight" activeCell="B1309" sqref="B1309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95" si="597">+K1266+P1266+R1266+U1266+V1266+Z1266</f>
        <v>25641553.941119999</v>
      </c>
      <c r="C1266" s="70">
        <f t="shared" ref="C1266:C1295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95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95" si="600">(I1266/I1213)-1</f>
        <v>0.10013812947701939</v>
      </c>
      <c r="K1266" s="74">
        <f>'[6]Marketshare 2018'!$IU$67</f>
        <v>9232957.3111199997</v>
      </c>
      <c r="L1266" s="76">
        <f t="shared" ref="L1266:L1295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95" si="602">(N1266/N1213)-1</f>
        <v>0.19188760694597673</v>
      </c>
      <c r="P1266" s="74">
        <f>'[6]Marketshare 2018'!$IU$77</f>
        <v>3669015.6</v>
      </c>
      <c r="Q1266" s="76">
        <f t="shared" ref="Q1266:Q1295" si="603">(P1266/0.09)/N1266</f>
        <v>0.1758089899652594</v>
      </c>
      <c r="R1266" s="71">
        <f>[5]Data!$W$1261</f>
        <v>1297323.7999999998</v>
      </c>
      <c r="S1266" s="78">
        <f t="shared" ref="S1266:S1295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95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97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[5]Data!$AJ$1283</f>
        <v>28137804.690000001</v>
      </c>
      <c r="E1288" s="61">
        <f>[5]Data!$I$1283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'[6]Marketshare 2018'!$JQ$13</f>
        <v>2014220299.3700001</v>
      </c>
      <c r="J1288" s="75">
        <f t="shared" si="600"/>
        <v>-0.18766323931211171</v>
      </c>
      <c r="K1288" s="74">
        <f>'[6]Marketshare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'[6]Marketshare 2018'!$JQ$24</f>
        <v>231732330</v>
      </c>
      <c r="O1288" s="77">
        <f t="shared" si="602"/>
        <v>3.2716847578956765E-2</v>
      </c>
      <c r="P1288" s="74">
        <f>'[6]Marketshare 2018'!$JQ$77</f>
        <v>4258534.95</v>
      </c>
      <c r="Q1288" s="76">
        <f t="shared" si="603"/>
        <v>0.2041884056488795</v>
      </c>
      <c r="R1288" s="71">
        <f>[5]Data!$W$1283</f>
        <v>1454163.42</v>
      </c>
      <c r="S1288" s="78">
        <f t="shared" si="604"/>
        <v>4.9657058408121069E-2</v>
      </c>
      <c r="T1288" s="5">
        <v>5306</v>
      </c>
      <c r="U1288" s="79">
        <f>[5]Data!$X$1283</f>
        <v>377854.47</v>
      </c>
      <c r="V1288" s="61">
        <f>[5]Data!$Y$1283</f>
        <v>7021013.2799999928</v>
      </c>
      <c r="W1288" s="67">
        <v>2737</v>
      </c>
      <c r="X1288" s="74">
        <f>'[7]From Apr 2023'!$JQ$10</f>
        <v>218233528.46000001</v>
      </c>
      <c r="Y1288" s="78">
        <f t="shared" si="608"/>
        <v>2.1189046786246557E-2</v>
      </c>
      <c r="Z1288" s="74">
        <f>'[7]From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[5]Data!$AJ$1284</f>
        <v>25606261</v>
      </c>
      <c r="E1289" s="61">
        <f>[5]Data!$I$1284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'[8]Marketshare 2018'!$JR$13</f>
        <v>2494881436.2200003</v>
      </c>
      <c r="J1289" s="75">
        <f t="shared" si="600"/>
        <v>3.582409016174104E-2</v>
      </c>
      <c r="K1289" s="74">
        <f>'[8]Marketshare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'[8]Marketshare 2018'!$JR$24</f>
        <v>247903865</v>
      </c>
      <c r="O1289" s="77">
        <f t="shared" si="602"/>
        <v>0.21209039213612702</v>
      </c>
      <c r="P1289" s="74">
        <f>'[8]Marketshare 2018'!$JR$77</f>
        <v>3863833.875</v>
      </c>
      <c r="Q1289" s="76">
        <f t="shared" si="603"/>
        <v>0.17317796759643098</v>
      </c>
      <c r="R1289" s="71">
        <f>[5]Data!$W$1284</f>
        <v>1324358.77</v>
      </c>
      <c r="S1289" s="78">
        <f t="shared" si="604"/>
        <v>6.9660895437420045E-3</v>
      </c>
      <c r="T1289" s="5">
        <v>5306</v>
      </c>
      <c r="U1289" s="79">
        <f>[5]Data!$X$1284</f>
        <v>654341.97</v>
      </c>
      <c r="V1289" s="61">
        <f>[5]Data!$Y$1284</f>
        <v>8981924.2600000203</v>
      </c>
      <c r="W1289" s="67">
        <v>2737</v>
      </c>
      <c r="X1289" s="74">
        <f>'[7]From Apr 2023'!$JR$10</f>
        <v>191360524.74000001</v>
      </c>
      <c r="Y1289" s="78">
        <f t="shared" si="608"/>
        <v>-2.4412509062848753E-2</v>
      </c>
      <c r="Z1289" s="74">
        <f>'[7]From Apr 2023'!$JR$18</f>
        <v>2160654.44</v>
      </c>
      <c r="AA1289" s="76">
        <f t="shared" si="606"/>
        <v>7.5273429318321664E-2</v>
      </c>
    </row>
    <row r="1290" spans="1:27" s="80" customFormat="1" ht="13" x14ac:dyDescent="0.3">
      <c r="A1290" s="69">
        <v>45130</v>
      </c>
      <c r="B1290" s="58">
        <f t="shared" si="597"/>
        <v>24493488.509019993</v>
      </c>
      <c r="C1290" s="70">
        <f t="shared" si="598"/>
        <v>-5.1205202970657893E-2</v>
      </c>
      <c r="D1290" s="71">
        <f>[5]Data!$AJ$1285</f>
        <v>25567565.440000001</v>
      </c>
      <c r="E1290" s="61">
        <f>[5]Data!$I$1285</f>
        <v>12881128.73</v>
      </c>
      <c r="F1290" s="72"/>
      <c r="G1290" s="70">
        <f t="shared" si="599"/>
        <v>-0.11019820465378649</v>
      </c>
      <c r="H1290" s="73">
        <v>8019</v>
      </c>
      <c r="I1290" s="74">
        <f>'[8]Marketshare 2018'!$JS$13</f>
        <v>2337030494.52</v>
      </c>
      <c r="J1290" s="75">
        <f t="shared" si="600"/>
        <v>-8.9734425767694637E-3</v>
      </c>
      <c r="K1290" s="74">
        <f>'[8]Marketshare 2018'!$JS$67</f>
        <v>9186508.4740200024</v>
      </c>
      <c r="L1290" s="76">
        <f t="shared" si="601"/>
        <v>4.3676073811336619E-2</v>
      </c>
      <c r="M1290" s="74">
        <v>382</v>
      </c>
      <c r="N1290" s="74">
        <f>'[8]Marketshare 2018'!$JS$24</f>
        <v>248761070</v>
      </c>
      <c r="O1290" s="77">
        <f t="shared" si="602"/>
        <v>0.23760147040909652</v>
      </c>
      <c r="P1290" s="74">
        <f>'[8]Marketshare 2018'!$JS$77</f>
        <v>3679467.5249999999</v>
      </c>
      <c r="Q1290" s="76">
        <f t="shared" si="603"/>
        <v>0.16434634446619803</v>
      </c>
      <c r="R1290" s="71">
        <f>[5]Data!$W$1285</f>
        <v>1045475.25</v>
      </c>
      <c r="S1290" s="78">
        <f t="shared" si="604"/>
        <v>-0.14386987103574422</v>
      </c>
      <c r="T1290" s="5">
        <v>5306</v>
      </c>
      <c r="U1290" s="79">
        <f>[5]Data!$X$1285</f>
        <v>575845.44999999995</v>
      </c>
      <c r="V1290" s="61">
        <f>[5]Data!$Y$1285</f>
        <v>7889882.6399999941</v>
      </c>
      <c r="W1290" s="67">
        <v>2737</v>
      </c>
      <c r="X1290" s="74">
        <f>'[7]From Apr 2023'!$JS$10</f>
        <v>179456940.52000001</v>
      </c>
      <c r="Y1290" s="78">
        <f t="shared" si="608"/>
        <v>-5.6103042327027008E-4</v>
      </c>
      <c r="Z1290" s="74">
        <f>'[7]From Apr 2023'!$JS$18</f>
        <v>2116309.17</v>
      </c>
      <c r="AA1290" s="76">
        <f t="shared" si="606"/>
        <v>7.861901445058693E-2</v>
      </c>
    </row>
    <row r="1291" spans="1:27" s="80" customFormat="1" ht="13" x14ac:dyDescent="0.3">
      <c r="A1291" s="69">
        <v>45137</v>
      </c>
      <c r="B1291" s="58">
        <f t="shared" si="597"/>
        <v>29543564.24196</v>
      </c>
      <c r="C1291" s="70">
        <f t="shared" si="598"/>
        <v>0.30645832355052738</v>
      </c>
      <c r="D1291" s="71">
        <f>[5]Data!$AJ$1286</f>
        <v>13140407</v>
      </c>
      <c r="E1291" s="61">
        <f>[5]Data!$I$1286</f>
        <v>15197222.087160001</v>
      </c>
      <c r="F1291" s="72"/>
      <c r="G1291" s="70">
        <f t="shared" si="599"/>
        <v>0.13861833453889716</v>
      </c>
      <c r="H1291" s="73">
        <v>8019</v>
      </c>
      <c r="I1291" s="74">
        <f>'[8]Marketshare 2018'!$JT$13</f>
        <v>2511968037.5300002</v>
      </c>
      <c r="J1291" s="75">
        <f t="shared" si="600"/>
        <v>6.5225582166295704E-2</v>
      </c>
      <c r="K1291" s="74">
        <f>'[8]Marketshare 2018'!$JT$67</f>
        <v>10297960.941959998</v>
      </c>
      <c r="L1291" s="76">
        <f t="shared" si="601"/>
        <v>4.5550654520473154E-2</v>
      </c>
      <c r="M1291" s="74">
        <v>382</v>
      </c>
      <c r="N1291" s="74">
        <f>'[8]Marketshare 2018'!$JT$24</f>
        <v>253939770</v>
      </c>
      <c r="O1291" s="77">
        <f t="shared" si="602"/>
        <v>0.1075613636939059</v>
      </c>
      <c r="P1291" s="74">
        <f>'[8]Marketshare 2018'!$JT$77</f>
        <v>4899261.1499999994</v>
      </c>
      <c r="Q1291" s="76">
        <f t="shared" si="603"/>
        <v>0.21436671774570795</v>
      </c>
      <c r="R1291" s="71">
        <f>[5]Data!$W$1286</f>
        <v>1566388.6500000001</v>
      </c>
      <c r="S1291" s="78">
        <f t="shared" si="604"/>
        <v>0.37304211773225471</v>
      </c>
      <c r="T1291" s="5">
        <v>5306</v>
      </c>
      <c r="U1291" s="79">
        <f>[5]Data!$X$1286</f>
        <v>412966.48</v>
      </c>
      <c r="V1291" s="61">
        <f>[5]Data!$Y$1286</f>
        <v>9720015.0400000047</v>
      </c>
      <c r="W1291" s="67">
        <v>2737</v>
      </c>
      <c r="X1291" s="74">
        <f>'[7]From Apr 2023'!$JT$10</f>
        <v>226161025.19999999</v>
      </c>
      <c r="Y1291" s="78">
        <f t="shared" si="608"/>
        <v>0.21850091864986809</v>
      </c>
      <c r="Z1291" s="74">
        <f>'[7]From Apr 2023'!$JT$18</f>
        <v>2646971.98</v>
      </c>
      <c r="AA1291" s="76">
        <f t="shared" si="606"/>
        <v>7.8026175602367534E-2</v>
      </c>
    </row>
    <row r="1292" spans="1:27" s="80" customFormat="1" ht="13" x14ac:dyDescent="0.3">
      <c r="A1292" s="69">
        <v>45144</v>
      </c>
      <c r="B1292" s="58">
        <f t="shared" si="597"/>
        <v>26292514.367320012</v>
      </c>
      <c r="C1292" s="70">
        <f t="shared" si="598"/>
        <v>-2.8232308957293673E-2</v>
      </c>
      <c r="D1292" s="71">
        <f>[5]Data!$AJ$1287</f>
        <v>30348616.100000001</v>
      </c>
      <c r="E1292" s="61">
        <f>[5]Data!$I$1287</f>
        <v>15384352.115219999</v>
      </c>
      <c r="F1292" s="72"/>
      <c r="G1292" s="70">
        <f t="shared" si="599"/>
        <v>-9.4584929855517585E-2</v>
      </c>
      <c r="H1292" s="73">
        <v>8019</v>
      </c>
      <c r="I1292" s="74">
        <f>'[8]Marketshare 2018'!$JU$13</f>
        <v>2630396403.1099997</v>
      </c>
      <c r="J1292" s="75">
        <f t="shared" si="600"/>
        <v>1.3120506167658696E-3</v>
      </c>
      <c r="K1292" s="74">
        <f>'[8]Marketshare 2018'!$JU$67</f>
        <v>9832228.9423200004</v>
      </c>
      <c r="L1292" s="76">
        <f t="shared" si="601"/>
        <v>4.1532518870096499E-2</v>
      </c>
      <c r="M1292" s="74">
        <v>382</v>
      </c>
      <c r="N1292" s="74">
        <f>'[8]Marketshare 2018'!$JU$24</f>
        <v>264834415</v>
      </c>
      <c r="O1292" s="77">
        <f t="shared" si="602"/>
        <v>0.10398950929395223</v>
      </c>
      <c r="P1292" s="74">
        <f>'[8]Marketshare 2018'!$JU$77</f>
        <v>5552123.1749999998</v>
      </c>
      <c r="Q1292" s="76">
        <f t="shared" si="603"/>
        <v>0.2329389762278441</v>
      </c>
      <c r="R1292" s="71">
        <f>[5]Data!$W$1287</f>
        <v>1419580.5300000003</v>
      </c>
      <c r="S1292" s="78">
        <f t="shared" si="604"/>
        <v>-3.7366825271856974E-2</v>
      </c>
      <c r="T1292" s="5">
        <v>5306</v>
      </c>
      <c r="U1292" s="79">
        <f>[5]Data!$X$1287</f>
        <v>377559.51</v>
      </c>
      <c r="V1292" s="61">
        <f>[5]Data!$Y$1287</f>
        <v>6414842.7400000095</v>
      </c>
      <c r="W1292" s="67">
        <v>2737</v>
      </c>
      <c r="X1292" s="74">
        <f>'[7]From Apr 2023'!$JU$10</f>
        <v>229710284.66999999</v>
      </c>
      <c r="Y1292" s="78">
        <f t="shared" si="608"/>
        <v>-3.0808595394860028E-3</v>
      </c>
      <c r="Z1292" s="74">
        <f>'[7]From Apr 2023'!$JU$18</f>
        <v>2696179.47</v>
      </c>
      <c r="AA1292" s="76">
        <f t="shared" si="606"/>
        <v>7.8248694114075354E-2</v>
      </c>
    </row>
    <row r="1293" spans="1:27" s="80" customFormat="1" ht="13" x14ac:dyDescent="0.3">
      <c r="A1293" s="69">
        <v>45151</v>
      </c>
      <c r="B1293" s="58">
        <f t="shared" si="597"/>
        <v>26353901.122919984</v>
      </c>
      <c r="C1293" s="70">
        <f t="shared" si="598"/>
        <v>-1.6074026814513531E-2</v>
      </c>
      <c r="D1293" s="71">
        <f>[5]Data!$AJ$1288</f>
        <v>19297259.329999998</v>
      </c>
      <c r="E1293" s="61">
        <f>[5]Data!$I$1288</f>
        <v>14312347.972919999</v>
      </c>
      <c r="F1293" s="72"/>
      <c r="G1293" s="70">
        <f t="shared" si="599"/>
        <v>-6.4808210917050468E-2</v>
      </c>
      <c r="H1293" s="73">
        <v>8019</v>
      </c>
      <c r="I1293" s="74">
        <f>'[8]Marketshare 2018'!$JV$13</f>
        <v>2559189959.0799994</v>
      </c>
      <c r="J1293" s="75">
        <f t="shared" si="600"/>
        <v>4.2222063992347403E-2</v>
      </c>
      <c r="K1293" s="74">
        <f>'[8]Marketshare 2018'!$JV$67</f>
        <v>9656153.1979200002</v>
      </c>
      <c r="L1293" s="76">
        <f t="shared" si="601"/>
        <v>4.1923652719616712E-2</v>
      </c>
      <c r="M1293" s="74">
        <v>382</v>
      </c>
      <c r="N1293" s="74">
        <f>'[8]Marketshare 2018'!$JV$24</f>
        <v>234342405</v>
      </c>
      <c r="O1293" s="77">
        <f t="shared" si="602"/>
        <v>-6.4567324315579211E-2</v>
      </c>
      <c r="P1293" s="74">
        <f>'[8]Marketshare 2018'!$JV$77</f>
        <v>4656194.7749999994</v>
      </c>
      <c r="Q1293" s="76">
        <f t="shared" si="603"/>
        <v>0.22076882542875667</v>
      </c>
      <c r="R1293" s="71">
        <f>[5]Data!$W$1288</f>
        <v>1238078.03</v>
      </c>
      <c r="S1293" s="78">
        <f t="shared" si="604"/>
        <v>-0.17102600719884398</v>
      </c>
      <c r="T1293" s="5">
        <v>5306</v>
      </c>
      <c r="U1293" s="79">
        <f>[5]Data!$X$1288</f>
        <v>658579.84</v>
      </c>
      <c r="V1293" s="61">
        <f>[5]Data!$Y$1288</f>
        <v>7903645.1999999825</v>
      </c>
      <c r="W1293" s="67">
        <v>2737</v>
      </c>
      <c r="X1293" s="74">
        <f>'[7]From Apr 2023'!$JV$10</f>
        <v>191576776.00999999</v>
      </c>
      <c r="Y1293" s="78">
        <f t="shared" si="608"/>
        <v>-9.5061985229439205E-2</v>
      </c>
      <c r="Z1293" s="74">
        <f>'[7]From Apr 2023'!$JV$18</f>
        <v>2241250.08</v>
      </c>
      <c r="AA1293" s="76">
        <f t="shared" si="606"/>
        <v>7.7993102875998241E-2</v>
      </c>
    </row>
    <row r="1294" spans="1:27" s="80" customFormat="1" ht="13" x14ac:dyDescent="0.3">
      <c r="A1294" s="69">
        <v>45158</v>
      </c>
      <c r="B1294" s="58">
        <f t="shared" si="597"/>
        <v>22414504.71088003</v>
      </c>
      <c r="C1294" s="70">
        <f t="shared" si="598"/>
        <v>-2.9608471488480892E-2</v>
      </c>
      <c r="D1294" s="71">
        <f>[5]Data!$AJ$1289</f>
        <v>29331569</v>
      </c>
      <c r="E1294" s="61">
        <f>[5]Data!$I$1289</f>
        <v>13787650.079999998</v>
      </c>
      <c r="F1294" s="72"/>
      <c r="G1294" s="70">
        <f t="shared" si="599"/>
        <v>4.8167691035217119E-2</v>
      </c>
      <c r="H1294" s="73">
        <v>8019</v>
      </c>
      <c r="I1294" s="74">
        <f>'[8]Marketshare 2018'!$JW$13</f>
        <v>2294466556.9300003</v>
      </c>
      <c r="J1294" s="75">
        <f t="shared" si="600"/>
        <v>-0.16115913577530605</v>
      </c>
      <c r="K1294" s="74">
        <f>'[8]Marketshare 2018'!$JW$67</f>
        <v>9250133.5108800009</v>
      </c>
      <c r="L1294" s="76">
        <f t="shared" si="601"/>
        <v>4.4794403702060843E-2</v>
      </c>
      <c r="M1294" s="74">
        <v>382</v>
      </c>
      <c r="N1294" s="74">
        <f>'[8]Marketshare 2018'!$JW$24</f>
        <v>217632085</v>
      </c>
      <c r="O1294" s="77">
        <f t="shared" si="602"/>
        <v>6.9229555338301996E-2</v>
      </c>
      <c r="P1294" s="74">
        <f>'[8]Marketshare 2018'!$JW$77</f>
        <v>4528521.8999999994</v>
      </c>
      <c r="Q1294" s="76">
        <f t="shared" si="603"/>
        <v>0.23120170906785178</v>
      </c>
      <c r="R1294" s="71">
        <f>[5]Data!$W$1289</f>
        <v>1163759.5900000001</v>
      </c>
      <c r="S1294" s="78">
        <f t="shared" si="604"/>
        <v>2.7238451064421909E-3</v>
      </c>
      <c r="T1294" s="5">
        <v>5306</v>
      </c>
      <c r="U1294" s="79">
        <f>[5]Data!$X$1289</f>
        <v>447083.94</v>
      </c>
      <c r="V1294" s="61">
        <f>[5]Data!$Y$1289</f>
        <v>4997653.7500000298</v>
      </c>
      <c r="W1294" s="67">
        <v>2737</v>
      </c>
      <c r="X1294" s="74">
        <f>'[7]From Apr 2023'!$JW$10</f>
        <v>180547781.85999998</v>
      </c>
      <c r="Y1294" s="78">
        <f t="shared" si="608"/>
        <v>1.4760369553590058E-2</v>
      </c>
      <c r="Z1294" s="74">
        <f>'[7]From Apr 2023'!$JW$18</f>
        <v>2027352.0199999998</v>
      </c>
      <c r="AA1294" s="76">
        <f t="shared" si="606"/>
        <v>7.4859297600308572E-2</v>
      </c>
    </row>
    <row r="1295" spans="1:27" s="80" customFormat="1" ht="13" x14ac:dyDescent="0.3">
      <c r="A1295" s="69">
        <v>45165</v>
      </c>
      <c r="B1295" s="58">
        <f t="shared" si="597"/>
        <v>22164137.775160011</v>
      </c>
      <c r="C1295" s="70">
        <f t="shared" si="598"/>
        <v>2.37971287905685E-2</v>
      </c>
      <c r="D1295" s="71">
        <f>[5]Data!$AJ$1290</f>
        <v>24280134.550000001</v>
      </c>
      <c r="E1295" s="61">
        <f>[5]Data!$I$1290</f>
        <v>11731624.199999999</v>
      </c>
      <c r="F1295" s="72"/>
      <c r="G1295" s="70">
        <f t="shared" si="599"/>
        <v>-8.8827773912437902E-2</v>
      </c>
      <c r="H1295" s="73">
        <v>8019</v>
      </c>
      <c r="I1295" s="74">
        <f>'[8]Marketshare 2018'!$JX$13</f>
        <v>2437873257.6199999</v>
      </c>
      <c r="J1295" s="75">
        <f t="shared" si="600"/>
        <v>3.0104608445836067E-2</v>
      </c>
      <c r="K1295" s="74">
        <f>'[8]Marketshare 2018'!$JX$67</f>
        <v>8996298.2301599998</v>
      </c>
      <c r="L1295" s="76">
        <f t="shared" si="601"/>
        <v>4.1002488095540267E-2</v>
      </c>
      <c r="M1295" s="74">
        <v>382</v>
      </c>
      <c r="N1295" s="74">
        <f>'[8]Marketshare 2018'!$JX$24</f>
        <v>241431525</v>
      </c>
      <c r="O1295" s="77">
        <f t="shared" si="602"/>
        <v>9.2879207915413931E-2</v>
      </c>
      <c r="P1295" s="74">
        <f>'[8]Marketshare 2018'!$JX$77</f>
        <v>2683603.5749999997</v>
      </c>
      <c r="Q1295" s="76">
        <f t="shared" si="603"/>
        <v>0.12350424204129927</v>
      </c>
      <c r="R1295" s="71">
        <f>[5]Data!$W$1290</f>
        <v>1423353.38</v>
      </c>
      <c r="S1295" s="78">
        <f t="shared" si="604"/>
        <v>0.42237340739350793</v>
      </c>
      <c r="T1295" s="5">
        <v>5306</v>
      </c>
      <c r="U1295" s="79">
        <f>[5]Data!$X$1290</f>
        <v>548594.17000000004</v>
      </c>
      <c r="V1295" s="61">
        <f>[5]Data!$Y$1290</f>
        <v>6148171.8000000091</v>
      </c>
      <c r="W1295" s="67">
        <v>2737</v>
      </c>
      <c r="X1295" s="74">
        <f>'[7]From Apr 2023'!$JX$10</f>
        <v>200511903.09999999</v>
      </c>
      <c r="Y1295" s="78">
        <f t="shared" si="608"/>
        <v>0.13352783428079551</v>
      </c>
      <c r="Z1295" s="74">
        <f>'[7]From Apr 2023'!$JX$18</f>
        <v>2364116.6199999996</v>
      </c>
      <c r="AA1295" s="76">
        <f t="shared" si="606"/>
        <v>7.8602702497947943E-2</v>
      </c>
    </row>
    <row r="1296" spans="1:27" s="80" customFormat="1" ht="13" x14ac:dyDescent="0.3">
      <c r="A1296" s="69">
        <v>45172</v>
      </c>
      <c r="B1296" s="58">
        <f t="shared" ref="B1296:B1309" si="609">+K1296+P1296+R1296+U1296+V1296+Z1296</f>
        <v>25622124.599359989</v>
      </c>
      <c r="C1296" s="70">
        <f t="shared" ref="C1296:C1309" si="610">(B1296/B1243)-1</f>
        <v>-9.9967435692134177E-2</v>
      </c>
      <c r="D1296" s="71">
        <f>[5]Data!$AJ$1291</f>
        <v>17924862.120000001</v>
      </c>
      <c r="E1296" s="61">
        <f>[5]Data!$I$1291</f>
        <v>14945708.01</v>
      </c>
      <c r="F1296" s="72"/>
      <c r="G1296" s="70">
        <f t="shared" ref="G1296:G1309" si="611">(E1296/E1243)-1</f>
        <v>2.0860371151558699E-3</v>
      </c>
      <c r="H1296" s="73">
        <v>8019</v>
      </c>
      <c r="I1296" s="74">
        <f>'[8]Marketshare 2018'!$JY$13</f>
        <v>2299940766.8899999</v>
      </c>
      <c r="J1296" s="75">
        <f t="shared" ref="J1296:J1309" si="612">(I1296/I1243)-1</f>
        <v>-3.2134634619004121E-2</v>
      </c>
      <c r="K1296" s="74">
        <f>'[8]Marketshare 2018'!$JY$67</f>
        <v>9448472.5293600019</v>
      </c>
      <c r="L1296" s="76">
        <f t="shared" ref="L1296:L1309" si="613">(K1296/0.09)/I1296</f>
        <v>4.5645970372514853E-2</v>
      </c>
      <c r="M1296" s="74">
        <v>382</v>
      </c>
      <c r="N1296" s="74">
        <f>'[8]Marketshare 2018'!$JY$24</f>
        <v>248910150</v>
      </c>
      <c r="O1296" s="77">
        <f t="shared" ref="O1296:O1309" si="614">(N1296/N1243)-1</f>
        <v>3.5913045617061767E-2</v>
      </c>
      <c r="P1296" s="74">
        <f>'[8]Marketshare 2018'!$JY$77</f>
        <v>5486562</v>
      </c>
      <c r="Q1296" s="76">
        <f t="shared" ref="Q1296:Q1309" si="615">(P1296/0.09)/N1296</f>
        <v>0.24491488193631317</v>
      </c>
      <c r="R1296" s="71">
        <f>[5]Data!$W$1291</f>
        <v>1387857.33</v>
      </c>
      <c r="S1296" s="78">
        <f t="shared" ref="S1296:S1309" si="616">(R1296/R1243)-1</f>
        <v>1.7491561539868083E-2</v>
      </c>
      <c r="T1296" s="5">
        <v>5306</v>
      </c>
      <c r="U1296" s="79">
        <f>[5]Data!$X$1291</f>
        <v>658712.91</v>
      </c>
      <c r="V1296" s="61">
        <f>[5]Data!$Y$1291</f>
        <v>6077977.9099999834</v>
      </c>
      <c r="W1296" s="67">
        <v>2737</v>
      </c>
      <c r="X1296" s="74">
        <f>'[7]From Apr 2023'!$JY$10</f>
        <v>226850435.44999999</v>
      </c>
      <c r="Y1296" s="78">
        <f t="shared" si="608"/>
        <v>0.10328743398585027</v>
      </c>
      <c r="Z1296" s="74">
        <f>'[7]From Apr 2023'!$JY$18</f>
        <v>2562541.92</v>
      </c>
      <c r="AA1296" s="76">
        <f t="shared" ref="AA1296:AA1309" si="617">(Z1296/0.15)/X1296</f>
        <v>7.5307824585443175E-2</v>
      </c>
    </row>
    <row r="1297" spans="1:27" s="80" customFormat="1" ht="13" x14ac:dyDescent="0.3">
      <c r="A1297" s="69">
        <v>45179</v>
      </c>
      <c r="B1297" s="58">
        <f t="shared" si="609"/>
        <v>24833580.036460005</v>
      </c>
      <c r="C1297" s="70">
        <f t="shared" si="610"/>
        <v>-6.0288883573126228E-2</v>
      </c>
      <c r="D1297" s="71">
        <f>[5]Data!$AJ$1292</f>
        <v>22216693.509999998</v>
      </c>
      <c r="E1297" s="61">
        <f>[5]Data!$I$1292</f>
        <v>12533210.120000001</v>
      </c>
      <c r="F1297" s="72"/>
      <c r="G1297" s="70">
        <f t="shared" si="611"/>
        <v>-5.3742536450490208E-2</v>
      </c>
      <c r="H1297" s="73">
        <v>8019</v>
      </c>
      <c r="I1297" s="74">
        <f>'[8]Marketshare 2018'!$JZ$13</f>
        <v>2220461405.3599997</v>
      </c>
      <c r="J1297" s="75">
        <f t="shared" si="612"/>
        <v>-8.1703915143748196E-2</v>
      </c>
      <c r="K1297" s="74">
        <f>'[8]Marketshare 2018'!$JZ$67</f>
        <v>8715814.4514600001</v>
      </c>
      <c r="L1297" s="76">
        <f t="shared" si="613"/>
        <v>4.3613630284332329E-2</v>
      </c>
      <c r="M1297" s="74">
        <v>382</v>
      </c>
      <c r="N1297" s="74">
        <f>'[8]Marketshare 2018'!$JZ$24</f>
        <v>209190390</v>
      </c>
      <c r="O1297" s="77">
        <f t="shared" si="614"/>
        <v>-0.1009427641263122</v>
      </c>
      <c r="P1297" s="74">
        <f>'[8]Marketshare 2018'!$JZ$77</f>
        <v>3817395.6749999998</v>
      </c>
      <c r="Q1297" s="76">
        <f t="shared" si="615"/>
        <v>0.20276030605421214</v>
      </c>
      <c r="R1297" s="71">
        <f>[5]Data!$W$1292</f>
        <v>1254267.3999999999</v>
      </c>
      <c r="S1297" s="78">
        <f t="shared" si="616"/>
        <v>-0.12075224315924571</v>
      </c>
      <c r="T1297" s="5">
        <v>5306</v>
      </c>
      <c r="U1297" s="79">
        <f>[5]Data!$X$1292</f>
        <v>597326.15</v>
      </c>
      <c r="V1297" s="61">
        <f>[5]Data!$Y$1292</f>
        <v>8167537.5700000022</v>
      </c>
      <c r="W1297" s="67">
        <v>2737</v>
      </c>
      <c r="X1297" s="74">
        <f>'[7]From Apr 2023'!$JZ$10</f>
        <v>198085730.72000003</v>
      </c>
      <c r="Y1297" s="78">
        <f t="shared" si="608"/>
        <v>-0.1152396907887302</v>
      </c>
      <c r="Z1297" s="74">
        <f>'[7]From Apr 2023'!$JZ$18</f>
        <v>2281238.79</v>
      </c>
      <c r="AA1297" s="76">
        <f t="shared" si="617"/>
        <v>7.6776144070151722E-2</v>
      </c>
    </row>
    <row r="1298" spans="1:27" s="80" customFormat="1" ht="13" x14ac:dyDescent="0.3">
      <c r="A1298" s="69">
        <v>45186</v>
      </c>
      <c r="B1298" s="58">
        <f t="shared" si="609"/>
        <v>20132473.366719998</v>
      </c>
      <c r="C1298" s="70">
        <f t="shared" si="610"/>
        <v>-4.0644932099979436E-2</v>
      </c>
      <c r="D1298" s="71">
        <f>[5]Data!$AJ$1293</f>
        <v>16607652</v>
      </c>
      <c r="E1298" s="61">
        <f>[5]Data!$I$1293</f>
        <v>11102989.18</v>
      </c>
      <c r="F1298" s="72"/>
      <c r="G1298" s="70">
        <f t="shared" si="611"/>
        <v>-5.6566630722582278E-2</v>
      </c>
      <c r="H1298" s="73">
        <v>8019</v>
      </c>
      <c r="I1298" s="74">
        <f>'[8]Marketshare 2018'!$KA$13</f>
        <v>2147925552.2800002</v>
      </c>
      <c r="J1298" s="75">
        <f t="shared" si="612"/>
        <v>-4.3981511003012286E-2</v>
      </c>
      <c r="K1298" s="74">
        <f>'[8]Marketshare 2018'!$KA$67</f>
        <v>8438916.5917199999</v>
      </c>
      <c r="L1298" s="76">
        <f t="shared" si="613"/>
        <v>4.36540921115579E-2</v>
      </c>
      <c r="M1298" s="74">
        <v>382</v>
      </c>
      <c r="N1298" s="74">
        <f>'[8]Marketshare 2018'!$KA$24</f>
        <v>218086165</v>
      </c>
      <c r="O1298" s="77">
        <f t="shared" si="614"/>
        <v>-4.515746017400557E-2</v>
      </c>
      <c r="P1298" s="74">
        <f>'[8]Marketshare 2018'!$KA$77</f>
        <v>2705635.5749999997</v>
      </c>
      <c r="Q1298" s="76">
        <f t="shared" si="615"/>
        <v>0.1378474306244965</v>
      </c>
      <c r="R1298" s="71">
        <f>[5]Data!$W$1293</f>
        <v>991568.37000000011</v>
      </c>
      <c r="S1298" s="78">
        <f t="shared" si="616"/>
        <v>-0.21310791822400443</v>
      </c>
      <c r="T1298" s="5">
        <v>5306</v>
      </c>
      <c r="U1298" s="79">
        <f>[5]Data!$X$1293</f>
        <v>572499.87</v>
      </c>
      <c r="V1298" s="61">
        <f>[5]Data!$Y$1293</f>
        <v>5348160.5399999991</v>
      </c>
      <c r="W1298" s="67">
        <v>2737</v>
      </c>
      <c r="X1298" s="74">
        <f>'[7]From Apr 2023'!$KA$10</f>
        <v>178888105.03999996</v>
      </c>
      <c r="Y1298" s="78">
        <f t="shared" ref="Y1298:Y1309" si="618">(X1298/X1245)-1</f>
        <v>-5.7027774228264216E-2</v>
      </c>
      <c r="Z1298" s="74">
        <f>'[7]From Apr 2023'!$KA$18</f>
        <v>2075692.42</v>
      </c>
      <c r="AA1298" s="76">
        <f t="shared" si="617"/>
        <v>7.7355335971458009E-2</v>
      </c>
    </row>
    <row r="1299" spans="1:27" s="80" customFormat="1" ht="13" x14ac:dyDescent="0.3">
      <c r="A1299" s="69">
        <v>45193</v>
      </c>
      <c r="B1299" s="58">
        <f t="shared" si="609"/>
        <v>22596819.204319995</v>
      </c>
      <c r="C1299" s="70">
        <f t="shared" si="610"/>
        <v>-0.14742197932203815</v>
      </c>
      <c r="D1299" s="71">
        <f>[5]Data!$AJ$1294</f>
        <v>27601149.41</v>
      </c>
      <c r="E1299" s="61">
        <f>[5]Data!$I$1294</f>
        <v>13136124.639999999</v>
      </c>
      <c r="F1299" s="72"/>
      <c r="G1299" s="70">
        <f t="shared" si="611"/>
        <v>-0.13606955761045592</v>
      </c>
      <c r="H1299" s="73">
        <v>8019</v>
      </c>
      <c r="I1299" s="74">
        <f>'[8]Marketshare 2018'!$KB$13</f>
        <v>2427679995.6500001</v>
      </c>
      <c r="J1299" s="75">
        <f t="shared" si="612"/>
        <v>7.5536525673281396E-2</v>
      </c>
      <c r="K1299" s="74">
        <f>'[8]Marketshare 2018'!$KB$67</f>
        <v>8838835.0243200008</v>
      </c>
      <c r="L1299" s="76">
        <f t="shared" si="613"/>
        <v>4.0453963547079821E-2</v>
      </c>
      <c r="M1299" s="74">
        <v>382</v>
      </c>
      <c r="N1299" s="74">
        <f>'[8]Marketshare 2018'!$KB$24</f>
        <v>247304396</v>
      </c>
      <c r="O1299" s="77">
        <f t="shared" si="614"/>
        <v>-3.7990071923789115E-3</v>
      </c>
      <c r="P1299" s="74">
        <f>'[8]Marketshare 2018'!$KB$77</f>
        <v>4249650.6899999995</v>
      </c>
      <c r="Q1299" s="76">
        <f t="shared" si="615"/>
        <v>0.19093207303925155</v>
      </c>
      <c r="R1299" s="71">
        <f>[5]Data!$W$1294</f>
        <v>1236436.8899999997</v>
      </c>
      <c r="S1299" s="78">
        <f t="shared" si="616"/>
        <v>0.15893501174309899</v>
      </c>
      <c r="T1299" s="5">
        <v>5306</v>
      </c>
      <c r="U1299" s="79">
        <f>[5]Data!$X$1294</f>
        <v>611606.68999999994</v>
      </c>
      <c r="V1299" s="61">
        <f>[5]Data!$Y$1294</f>
        <v>5462267.0499999952</v>
      </c>
      <c r="W1299" s="67">
        <v>2737</v>
      </c>
      <c r="X1299" s="74">
        <f>'[7]From Apr 2023'!$KB$10</f>
        <v>159855148.22</v>
      </c>
      <c r="Y1299" s="78">
        <f t="shared" si="618"/>
        <v>-5.6949298095080869E-2</v>
      </c>
      <c r="Z1299" s="74">
        <f>'[7]From Apr 2023'!$KB$18</f>
        <v>2198022.86</v>
      </c>
      <c r="AA1299" s="76">
        <f t="shared" si="617"/>
        <v>9.1667274382471131E-2</v>
      </c>
    </row>
    <row r="1300" spans="1:27" s="80" customFormat="1" ht="13" x14ac:dyDescent="0.3">
      <c r="A1300" s="69">
        <v>45200</v>
      </c>
      <c r="B1300" s="58">
        <f t="shared" si="609"/>
        <v>28847182.198580008</v>
      </c>
      <c r="C1300" s="70">
        <f t="shared" si="610"/>
        <v>0.1353565479804526</v>
      </c>
      <c r="D1300" s="71">
        <f>[5]Data!$AJ$1295</f>
        <v>28528576.579999998</v>
      </c>
      <c r="E1300" s="61">
        <f>[5]Data!$I$1295</f>
        <v>15104929.66</v>
      </c>
      <c r="F1300" s="72"/>
      <c r="G1300" s="70">
        <f t="shared" si="611"/>
        <v>-1.8820480769615178E-2</v>
      </c>
      <c r="H1300" s="73">
        <v>8019</v>
      </c>
      <c r="I1300" s="74">
        <f>'[8]Marketshare 2018'!$KC$13</f>
        <v>2660836814.1500001</v>
      </c>
      <c r="J1300" s="75">
        <f t="shared" si="612"/>
        <v>0.15555930085107228</v>
      </c>
      <c r="K1300" s="74">
        <f>'[8]Marketshare 2018'!$KC$67</f>
        <v>11265844.20858</v>
      </c>
      <c r="L1300" s="76">
        <f t="shared" si="613"/>
        <v>4.7043864582874573E-2</v>
      </c>
      <c r="M1300" s="74">
        <v>382</v>
      </c>
      <c r="N1300" s="74">
        <f>'[8]Marketshare 2018'!$KC$24</f>
        <v>234006300</v>
      </c>
      <c r="O1300" s="77">
        <f t="shared" si="614"/>
        <v>-9.412799963549312E-2</v>
      </c>
      <c r="P1300" s="74">
        <f>'[8]Marketshare 2018'!$KC$77</f>
        <v>3839085.4499999997</v>
      </c>
      <c r="Q1300" s="76">
        <f t="shared" si="615"/>
        <v>0.18228784866048478</v>
      </c>
      <c r="R1300" s="71">
        <f>[5]Data!$W$1295</f>
        <v>1433026.21</v>
      </c>
      <c r="S1300" s="78">
        <f t="shared" si="616"/>
        <v>0.20201678286704627</v>
      </c>
      <c r="T1300" s="5">
        <v>5306</v>
      </c>
      <c r="U1300" s="79">
        <f>[5]Data!$X$1295</f>
        <v>530373.42000000004</v>
      </c>
      <c r="V1300" s="61">
        <f>[5]Data!$Y$1295</f>
        <v>9190559.2500000056</v>
      </c>
      <c r="W1300" s="67">
        <v>2737</v>
      </c>
      <c r="X1300" s="74">
        <f>'[7]From Apr 2023'!$KC$10</f>
        <v>221073915.21000004</v>
      </c>
      <c r="Y1300" s="78">
        <f t="shared" si="618"/>
        <v>0.2279528419025747</v>
      </c>
      <c r="Z1300" s="74">
        <f>'[7]From Apr 2023'!$KC$18</f>
        <v>2588293.66</v>
      </c>
      <c r="AA1300" s="76">
        <f t="shared" si="617"/>
        <v>7.805213496253377E-2</v>
      </c>
    </row>
    <row r="1301" spans="1:27" s="80" customFormat="1" ht="13" x14ac:dyDescent="0.3">
      <c r="A1301" s="69">
        <v>45207</v>
      </c>
      <c r="B1301" s="58">
        <f t="shared" si="609"/>
        <v>23741565.198779989</v>
      </c>
      <c r="C1301" s="70">
        <f t="shared" si="610"/>
        <v>-0.12278982037146269</v>
      </c>
      <c r="D1301" s="71">
        <f>[5]Data!$AJ$1296</f>
        <v>22981207.93</v>
      </c>
      <c r="E1301" s="61">
        <f>[5]Data!$I$1296</f>
        <v>13050299.300000001</v>
      </c>
      <c r="F1301" s="72"/>
      <c r="G1301" s="70">
        <f t="shared" si="611"/>
        <v>-0.19972026029147094</v>
      </c>
      <c r="H1301" s="73">
        <v>8019</v>
      </c>
      <c r="I1301" s="74">
        <f>'[8]Marketshare 2018'!$KD$13</f>
        <v>2323484333.9899998</v>
      </c>
      <c r="J1301" s="75">
        <f t="shared" si="612"/>
        <v>-7.9701967531819129E-2</v>
      </c>
      <c r="K1301" s="74">
        <f>'[8]Marketshare 2018'!$KD$67</f>
        <v>9445830.5737799983</v>
      </c>
      <c r="L1301" s="76">
        <f t="shared" si="613"/>
        <v>4.5170811572363155E-2</v>
      </c>
      <c r="M1301" s="74">
        <v>382</v>
      </c>
      <c r="N1301" s="74">
        <f>'[8]Marketshare 2018'!$KD$24</f>
        <v>226952404</v>
      </c>
      <c r="O1301" s="77">
        <f t="shared" si="614"/>
        <v>-0.3003679125642712</v>
      </c>
      <c r="P1301" s="74">
        <f>'[8]Marketshare 2018'!$KD$77</f>
        <v>3595275.1349999998</v>
      </c>
      <c r="Q1301" s="76">
        <f t="shared" si="615"/>
        <v>0.17601708902805893</v>
      </c>
      <c r="R1301" s="71">
        <f>[5]Data!$W$1296</f>
        <v>1247858.95</v>
      </c>
      <c r="S1301" s="78">
        <f t="shared" si="616"/>
        <v>-0.15105121671921506</v>
      </c>
      <c r="T1301" s="5">
        <v>5306</v>
      </c>
      <c r="U1301" s="79">
        <f>[5]Data!$X$1296</f>
        <v>566714.74</v>
      </c>
      <c r="V1301" s="61">
        <f>[5]Data!$Y$1296</f>
        <v>6436167.4899999909</v>
      </c>
      <c r="W1301" s="67">
        <v>2737</v>
      </c>
      <c r="X1301" s="74">
        <f>'[7]From Apr 2023'!$KD$10</f>
        <v>212260584.93999997</v>
      </c>
      <c r="Y1301" s="78">
        <f t="shared" si="618"/>
        <v>-7.592696596955717E-3</v>
      </c>
      <c r="Z1301" s="74">
        <f>'[7]From Apr 2023'!$KD$18</f>
        <v>2449718.31</v>
      </c>
      <c r="AA1301" s="76">
        <f t="shared" si="617"/>
        <v>7.6940593585080513E-2</v>
      </c>
    </row>
    <row r="1302" spans="1:27" s="80" customFormat="1" ht="13" x14ac:dyDescent="0.3">
      <c r="A1302" s="69">
        <v>45214</v>
      </c>
      <c r="B1302" s="58">
        <f t="shared" si="609"/>
        <v>24876586.747240007</v>
      </c>
      <c r="C1302" s="70">
        <f t="shared" si="610"/>
        <v>4.5468499185841837E-2</v>
      </c>
      <c r="D1302" s="71">
        <f>[5]Data!$AJ$1297</f>
        <v>27615430.690000001</v>
      </c>
      <c r="E1302" s="61">
        <f>[5]Data!$I$1297</f>
        <v>13863858.260000002</v>
      </c>
      <c r="F1302" s="72"/>
      <c r="G1302" s="70">
        <f t="shared" si="611"/>
        <v>2.1665043276698936E-2</v>
      </c>
      <c r="H1302" s="73">
        <v>8019</v>
      </c>
      <c r="I1302" s="74">
        <f>'[8]Marketshare 2018'!$KE$13</f>
        <v>2212040083.9200001</v>
      </c>
      <c r="J1302" s="75">
        <f t="shared" si="612"/>
        <v>-5.6817329090550484E-2</v>
      </c>
      <c r="K1302" s="74">
        <f>'[8]Marketshare 2018'!$KE$67</f>
        <v>8121881.4422399988</v>
      </c>
      <c r="L1302" s="76">
        <f t="shared" si="613"/>
        <v>4.0796334475132277E-2</v>
      </c>
      <c r="M1302" s="74">
        <v>382</v>
      </c>
      <c r="N1302" s="74">
        <f>'[8]Marketshare 2018'!$KE$24</f>
        <v>224355325</v>
      </c>
      <c r="O1302" s="77">
        <f t="shared" si="614"/>
        <v>4.6437206321231939E-2</v>
      </c>
      <c r="P1302" s="74">
        <f>'[8]Marketshare 2018'!$KE$77</f>
        <v>5741976.8250000002</v>
      </c>
      <c r="Q1302" s="76">
        <f t="shared" si="615"/>
        <v>0.28436919203945799</v>
      </c>
      <c r="R1302" s="71">
        <f>[5]Data!$W$1297</f>
        <v>1198465.43</v>
      </c>
      <c r="S1302" s="78">
        <f t="shared" si="616"/>
        <v>-7.2521715632496542E-2</v>
      </c>
      <c r="T1302" s="5">
        <v>5306</v>
      </c>
      <c r="U1302" s="79">
        <f>[5]Data!$X$1297</f>
        <v>788836.36</v>
      </c>
      <c r="V1302" s="61">
        <f>[5]Data!$Y$1297</f>
        <v>6882059.9600000093</v>
      </c>
      <c r="W1302" s="67">
        <v>2737</v>
      </c>
      <c r="X1302" s="74">
        <f>'[7]From Apr 2023'!$KE$10</f>
        <v>182843637.58000001</v>
      </c>
      <c r="Y1302" s="78">
        <f t="shared" si="618"/>
        <v>-7.71038369213084E-2</v>
      </c>
      <c r="Z1302" s="74">
        <f>'[7]From Apr 2023'!$KE$18</f>
        <v>2143366.73</v>
      </c>
      <c r="AA1302" s="76">
        <f t="shared" si="617"/>
        <v>7.8149350573280874E-2</v>
      </c>
    </row>
    <row r="1303" spans="1:27" s="80" customFormat="1" ht="13" x14ac:dyDescent="0.3">
      <c r="A1303" s="69">
        <v>45221</v>
      </c>
      <c r="B1303" s="58">
        <f t="shared" si="609"/>
        <v>16674767.906299982</v>
      </c>
      <c r="C1303" s="70">
        <f t="shared" si="610"/>
        <v>-0.20899297101612735</v>
      </c>
      <c r="D1303" s="71">
        <f>[5]Data!$AJ$1298</f>
        <v>25979213.73</v>
      </c>
      <c r="E1303" s="61">
        <f>[5]Data!$I$1298</f>
        <v>10316074.970000001</v>
      </c>
      <c r="F1303" s="72"/>
      <c r="G1303" s="70">
        <f t="shared" si="611"/>
        <v>-0.15937999395884117</v>
      </c>
      <c r="H1303" s="73">
        <v>8019</v>
      </c>
      <c r="I1303" s="74">
        <f>'[8]Marketshare 2018'!$KF$13</f>
        <v>2001788968.8999999</v>
      </c>
      <c r="J1303" s="75">
        <f t="shared" si="612"/>
        <v>-0.11553784816131263</v>
      </c>
      <c r="K1303" s="74">
        <f>'[8]Marketshare 2018'!$KF$67</f>
        <v>7588667.2563000005</v>
      </c>
      <c r="L1303" s="76">
        <f t="shared" si="613"/>
        <v>4.2121585431821894E-2</v>
      </c>
      <c r="M1303" s="74">
        <v>382</v>
      </c>
      <c r="N1303" s="74">
        <f>'[8]Marketshare 2018'!$KF$24</f>
        <v>222106105</v>
      </c>
      <c r="O1303" s="77">
        <f t="shared" si="614"/>
        <v>5.3637922939676175E-2</v>
      </c>
      <c r="P1303" s="74">
        <f>'[8]Marketshare 2018'!$KF$77</f>
        <v>2727407.6999999997</v>
      </c>
      <c r="Q1303" s="76">
        <f t="shared" si="615"/>
        <v>0.13644167952970043</v>
      </c>
      <c r="R1303" s="71">
        <f>[5]Data!$W$1298</f>
        <v>1036364.2999999998</v>
      </c>
      <c r="S1303" s="78">
        <f t="shared" si="616"/>
        <v>-0.13046809905698942</v>
      </c>
      <c r="T1303" s="5">
        <v>5306</v>
      </c>
      <c r="U1303" s="79">
        <f>[5]Data!$X$1298</f>
        <v>479655.09</v>
      </c>
      <c r="V1303" s="61">
        <f>[5]Data!$Y$1298</f>
        <v>2864807.2199999839</v>
      </c>
      <c r="W1303" s="67">
        <v>2737</v>
      </c>
      <c r="X1303" s="74">
        <f>'[7]From Apr 2023'!$KF$10</f>
        <v>171667675.56</v>
      </c>
      <c r="Y1303" s="78">
        <f t="shared" si="618"/>
        <v>0.14872213822554703</v>
      </c>
      <c r="Z1303" s="74">
        <f>'[7]From Apr 2023'!$KF$18</f>
        <v>1977866.3399999999</v>
      </c>
      <c r="AA1303" s="76">
        <f t="shared" si="617"/>
        <v>7.6809891885507631E-2</v>
      </c>
    </row>
    <row r="1304" spans="1:27" s="80" customFormat="1" ht="13" x14ac:dyDescent="0.3">
      <c r="A1304" s="69">
        <v>45228</v>
      </c>
      <c r="B1304" s="58">
        <f t="shared" si="609"/>
        <v>20654516.463000018</v>
      </c>
      <c r="C1304" s="70">
        <f t="shared" si="610"/>
        <v>-0.11744378246130904</v>
      </c>
      <c r="D1304" s="71">
        <f>[5]Data!$AJ$1299</f>
        <v>26615474.939999998</v>
      </c>
      <c r="E1304" s="61">
        <f>[5]Data!$I$1299</f>
        <v>12444451.109999999</v>
      </c>
      <c r="F1304" s="72"/>
      <c r="G1304" s="70">
        <f t="shared" si="611"/>
        <v>-5.3117846675076019E-2</v>
      </c>
      <c r="H1304" s="73">
        <v>8019</v>
      </c>
      <c r="I1304" s="74">
        <f>'[8]Marketshare 2018'!$KG$13</f>
        <v>2394835000.4699998</v>
      </c>
      <c r="J1304" s="75">
        <f t="shared" si="612"/>
        <v>6.9655784597471904E-2</v>
      </c>
      <c r="K1304" s="74">
        <f>'[8]Marketshare 2018'!$KG$67</f>
        <v>8753505.0480000004</v>
      </c>
      <c r="L1304" s="76">
        <f t="shared" si="613"/>
        <v>4.0612888646153894E-2</v>
      </c>
      <c r="M1304" s="74">
        <v>382</v>
      </c>
      <c r="N1304" s="74">
        <f>'[8]Marketshare 2018'!$KG$24</f>
        <v>246863110</v>
      </c>
      <c r="O1304" s="77">
        <f t="shared" si="614"/>
        <v>0.17253155021741495</v>
      </c>
      <c r="P1304" s="74">
        <f>'[8]Marketshare 2018'!$KG$77</f>
        <v>3683444.085</v>
      </c>
      <c r="Q1304" s="76">
        <f t="shared" si="615"/>
        <v>0.16578887181644922</v>
      </c>
      <c r="R1304" s="71">
        <f>[5]Data!$W$1299</f>
        <v>1238180.46</v>
      </c>
      <c r="S1304" s="78">
        <f t="shared" si="616"/>
        <v>0.11524358022041148</v>
      </c>
      <c r="T1304" s="5">
        <v>5306</v>
      </c>
      <c r="U1304" s="79">
        <f>[5]Data!$X$1299</f>
        <v>451277.76</v>
      </c>
      <c r="V1304" s="61">
        <f>[5]Data!$Y$1299</f>
        <v>4092411.310000014</v>
      </c>
      <c r="W1304" s="67">
        <v>2737</v>
      </c>
      <c r="X1304" s="74">
        <f>'[7]From Apr 2023'!$KG$10</f>
        <v>212894905.19</v>
      </c>
      <c r="Y1304" s="78">
        <f t="shared" si="618"/>
        <v>0.26842802906394758</v>
      </c>
      <c r="Z1304" s="74">
        <f>'[7]From Apr 2023'!$KG$18</f>
        <v>2435697.8000000003</v>
      </c>
      <c r="AA1304" s="76">
        <f t="shared" si="617"/>
        <v>7.6272305900611376E-2</v>
      </c>
    </row>
    <row r="1305" spans="1:27" s="80" customFormat="1" ht="13" x14ac:dyDescent="0.3">
      <c r="A1305" s="69">
        <v>45235</v>
      </c>
      <c r="B1305" s="58">
        <f t="shared" si="609"/>
        <v>24724406.776399996</v>
      </c>
      <c r="C1305" s="70">
        <f t="shared" si="610"/>
        <v>-0.11298023743737329</v>
      </c>
      <c r="D1305" s="71">
        <f>[5]Data!$AJ$1300</f>
        <v>18718327.719999999</v>
      </c>
      <c r="E1305" s="61">
        <f>[5]Data!$I$1300</f>
        <v>15270235.18</v>
      </c>
      <c r="F1305" s="72"/>
      <c r="G1305" s="70">
        <f t="shared" si="611"/>
        <v>7.3255396512866167E-2</v>
      </c>
      <c r="H1305" s="73">
        <v>8019</v>
      </c>
      <c r="I1305" s="74">
        <f>'[8]Marketshare 2018'!$KH$13</f>
        <v>2518984320.6900001</v>
      </c>
      <c r="J1305" s="75">
        <f t="shared" si="612"/>
        <v>-4.0515089319098418E-2</v>
      </c>
      <c r="K1305" s="74">
        <f>'[8]Marketshare 2018'!$KH$67</f>
        <v>10973548.031399999</v>
      </c>
      <c r="L1305" s="76">
        <f t="shared" si="613"/>
        <v>4.8403759586165822E-2</v>
      </c>
      <c r="M1305" s="74">
        <v>382</v>
      </c>
      <c r="N1305" s="74">
        <f>'[8]Marketshare 2018'!$KH$24</f>
        <v>252240575</v>
      </c>
      <c r="O1305" s="77">
        <f t="shared" si="614"/>
        <v>4.7056671833930475E-2</v>
      </c>
      <c r="P1305" s="74">
        <f>'[8]Marketshare 2018'!$KH$77</f>
        <v>4288071.375</v>
      </c>
      <c r="Q1305" s="76">
        <f t="shared" si="615"/>
        <v>0.18888807837517815</v>
      </c>
      <c r="R1305" s="71">
        <f>[5]Data!$W$1300</f>
        <v>1559245.6399999997</v>
      </c>
      <c r="S1305" s="78">
        <f t="shared" si="616"/>
        <v>0.15424565569738458</v>
      </c>
      <c r="T1305" s="5">
        <v>5306</v>
      </c>
      <c r="U1305" s="79">
        <f>[5]Data!$X$1300</f>
        <v>655504</v>
      </c>
      <c r="V1305" s="61">
        <f>[5]Data!$Y$1300</f>
        <v>5014114.4899999974</v>
      </c>
      <c r="W1305" s="67">
        <v>2737</v>
      </c>
      <c r="X1305" s="74">
        <f>'[7]From Apr 2023'!$KH$10</f>
        <v>226998672.43000001</v>
      </c>
      <c r="Y1305" s="78">
        <f t="shared" si="618"/>
        <v>4.0875112637268174E-2</v>
      </c>
      <c r="Z1305" s="74">
        <f>'[7]From Apr 2023'!$KH$18</f>
        <v>2233923.2399999998</v>
      </c>
      <c r="AA1305" s="76">
        <f t="shared" si="617"/>
        <v>6.5607527306541957E-2</v>
      </c>
    </row>
    <row r="1306" spans="1:27" s="80" customFormat="1" ht="13" x14ac:dyDescent="0.3">
      <c r="A1306" s="69">
        <v>45242</v>
      </c>
      <c r="B1306" s="58">
        <f t="shared" si="609"/>
        <v>21424085.448259998</v>
      </c>
      <c r="C1306" s="70">
        <f t="shared" si="610"/>
        <v>-8.0602467229508701E-2</v>
      </c>
      <c r="D1306" s="71">
        <f>[5]Data!$AJ$1301</f>
        <v>29214080.289999999</v>
      </c>
      <c r="E1306" s="61">
        <f>[5]Data!$I$1301</f>
        <v>12896328.73</v>
      </c>
      <c r="F1306" s="72"/>
      <c r="G1306" s="70">
        <f t="shared" si="611"/>
        <v>-0.1057432551317854</v>
      </c>
      <c r="H1306" s="73">
        <v>8019</v>
      </c>
      <c r="I1306" s="74">
        <f>'[8]Marketshare 2018'!$KI$13</f>
        <v>2227631268.9200001</v>
      </c>
      <c r="J1306" s="75">
        <f t="shared" si="612"/>
        <v>-0.15949468352664209</v>
      </c>
      <c r="K1306" s="74">
        <f>'[8]Marketshare 2018'!$KI$67</f>
        <v>8701824.1782600004</v>
      </c>
      <c r="L1306" s="76">
        <f t="shared" si="613"/>
        <v>4.3403473753928654E-2</v>
      </c>
      <c r="M1306" s="74">
        <v>382</v>
      </c>
      <c r="N1306" s="74">
        <f>'[8]Marketshare 2018'!$KI$24</f>
        <v>218406840</v>
      </c>
      <c r="O1306" s="77">
        <f t="shared" si="614"/>
        <v>-0.17485279432506917</v>
      </c>
      <c r="P1306" s="74">
        <f>'[8]Marketshare 2018'!$KI$77</f>
        <v>4188307.5</v>
      </c>
      <c r="Q1306" s="76">
        <f t="shared" si="615"/>
        <v>0.21307368395605192</v>
      </c>
      <c r="R1306" s="71">
        <f>[5]Data!$W$1301</f>
        <v>1138141.81</v>
      </c>
      <c r="S1306" s="78">
        <f t="shared" si="616"/>
        <v>-0.22324889599407027</v>
      </c>
      <c r="T1306" s="5">
        <v>5306</v>
      </c>
      <c r="U1306" s="79">
        <f>[5]Data!$X$1301</f>
        <v>549345.01</v>
      </c>
      <c r="V1306" s="61">
        <f>[5]Data!$Y$1301</f>
        <v>4691014.4799999986</v>
      </c>
      <c r="W1306" s="67">
        <v>2737</v>
      </c>
      <c r="X1306" s="74">
        <f>'[7]From Apr 2023'!$KI$10</f>
        <v>190985681.66</v>
      </c>
      <c r="Y1306" s="78">
        <f t="shared" si="618"/>
        <v>-0.13926324345522989</v>
      </c>
      <c r="Z1306" s="74">
        <f>'[7]From Apr 2023'!$KI$18</f>
        <v>2155452.4699999997</v>
      </c>
      <c r="AA1306" s="76">
        <f t="shared" si="617"/>
        <v>7.5239583451678804E-2</v>
      </c>
    </row>
    <row r="1307" spans="1:27" s="80" customFormat="1" ht="13" x14ac:dyDescent="0.3">
      <c r="A1307" s="69">
        <v>45249</v>
      </c>
      <c r="B1307" s="58">
        <f t="shared" si="609"/>
        <v>21369657.70965999</v>
      </c>
      <c r="C1307" s="70">
        <f t="shared" si="610"/>
        <v>-0.10151458460103724</v>
      </c>
      <c r="D1307" s="71">
        <f>[5]Data!$AJ$1302</f>
        <v>21556933.719999999</v>
      </c>
      <c r="E1307" s="61">
        <f>[5]Data!$I$1302</f>
        <v>11716164.340000002</v>
      </c>
      <c r="F1307" s="72"/>
      <c r="G1307" s="70">
        <f t="shared" si="611"/>
        <v>-0.12468373883787864</v>
      </c>
      <c r="H1307" s="73">
        <v>8019</v>
      </c>
      <c r="I1307" s="74">
        <f>'[8]Marketshare 2018'!$KJ$13</f>
        <v>2104273690.3499999</v>
      </c>
      <c r="J1307" s="75">
        <f t="shared" si="612"/>
        <v>-9.2364857382250531E-2</v>
      </c>
      <c r="K1307" s="74">
        <f>'[8]Marketshare 2018'!$KJ$67</f>
        <v>8392100.5146599989</v>
      </c>
      <c r="L1307" s="76">
        <f t="shared" si="613"/>
        <v>4.4312468336041702E-2</v>
      </c>
      <c r="M1307" s="74">
        <v>382</v>
      </c>
      <c r="N1307" s="74">
        <f>'[8]Marketshare 2018'!$KJ$24</f>
        <v>239392085</v>
      </c>
      <c r="O1307" s="77">
        <f t="shared" si="614"/>
        <v>-0.125333016533141</v>
      </c>
      <c r="P1307" s="74">
        <f>'[8]Marketshare 2018'!$KJ$77</f>
        <v>3324063.8249999997</v>
      </c>
      <c r="Q1307" s="76">
        <f t="shared" si="615"/>
        <v>0.15428263845899501</v>
      </c>
      <c r="R1307" s="71">
        <f>[5]Data!$W$1302</f>
        <v>1069805.1200000001</v>
      </c>
      <c r="S1307" s="78">
        <f t="shared" si="616"/>
        <v>-6.7242910973243308E-2</v>
      </c>
      <c r="T1307" s="5">
        <v>5306</v>
      </c>
      <c r="U1307" s="79">
        <f>[5]Data!$X$1302</f>
        <v>537613.27</v>
      </c>
      <c r="V1307" s="61">
        <f>[5]Data!$Y$1302</f>
        <v>5949900.4299999923</v>
      </c>
      <c r="W1307" s="67">
        <v>2737</v>
      </c>
      <c r="X1307" s="74">
        <f>'[7]From Apr 2023'!$KJ$10</f>
        <v>179499461</v>
      </c>
      <c r="Y1307" s="78">
        <f t="shared" si="618"/>
        <v>-3.9784943046703991E-2</v>
      </c>
      <c r="Z1307" s="74">
        <f>'[7]From Apr 2023'!$KJ$18</f>
        <v>2096174.55</v>
      </c>
      <c r="AA1307" s="76">
        <f t="shared" si="617"/>
        <v>7.7852584749544179E-2</v>
      </c>
    </row>
    <row r="1308" spans="1:27" s="80" customFormat="1" ht="13" x14ac:dyDescent="0.3">
      <c r="A1308" s="69">
        <v>45256</v>
      </c>
      <c r="B1308" s="58">
        <f t="shared" si="609"/>
        <v>25265141.578260012</v>
      </c>
      <c r="C1308" s="70">
        <f t="shared" si="610"/>
        <v>0.11974166878212977</v>
      </c>
      <c r="D1308" s="71">
        <f>[5]Data!$AJ$1303</f>
        <v>23170504.550000001</v>
      </c>
      <c r="E1308" s="61">
        <f>[5]Data!$I$1303</f>
        <v>14623094.700000001</v>
      </c>
      <c r="F1308" s="72"/>
      <c r="G1308" s="70">
        <f t="shared" si="611"/>
        <v>3.782327813300923E-2</v>
      </c>
      <c r="H1308" s="73">
        <v>8019</v>
      </c>
      <c r="I1308" s="74">
        <f>'[8]Marketshare 2018'!$KK$13</f>
        <v>2401476764.8599997</v>
      </c>
      <c r="J1308" s="75">
        <f t="shared" si="612"/>
        <v>2.7182128988886944E-2</v>
      </c>
      <c r="K1308" s="74">
        <f>'[8]Marketshare 2018'!$KK$67</f>
        <v>9417181.4832600001</v>
      </c>
      <c r="L1308" s="76">
        <f t="shared" si="613"/>
        <v>4.3571252216591819E-2</v>
      </c>
      <c r="M1308" s="74">
        <v>382</v>
      </c>
      <c r="N1308" s="74">
        <f>'[8]Marketshare 2018'!$KK$24</f>
        <v>256335210</v>
      </c>
      <c r="O1308" s="77">
        <f t="shared" si="614"/>
        <v>-3.07377467982487E-2</v>
      </c>
      <c r="P1308" s="74">
        <f>'[8]Marketshare 2018'!$KK$77</f>
        <v>5189254.4249999998</v>
      </c>
      <c r="Q1308" s="76">
        <f t="shared" si="615"/>
        <v>0.22493352551918247</v>
      </c>
      <c r="R1308" s="71">
        <f>[5]Data!$W$1303</f>
        <v>1313624.6099999999</v>
      </c>
      <c r="S1308" s="78">
        <f t="shared" si="616"/>
        <v>0.14724001241085038</v>
      </c>
      <c r="T1308" s="5">
        <v>5306</v>
      </c>
      <c r="U1308" s="79">
        <f>[5]Data!$X$1303</f>
        <v>718672.01</v>
      </c>
      <c r="V1308" s="61">
        <f>[5]Data!$Y$1303</f>
        <v>6319970.2300000153</v>
      </c>
      <c r="W1308" s="67">
        <v>2737</v>
      </c>
      <c r="X1308" s="74">
        <f>'[7]From Apr 2023'!$KK$10</f>
        <v>194985775.81999999</v>
      </c>
      <c r="Y1308" s="78">
        <f t="shared" si="618"/>
        <v>8.8722663866681151E-2</v>
      </c>
      <c r="Z1308" s="74">
        <f>'[7]From Apr 2023'!$KK$18</f>
        <v>2306438.8200000003</v>
      </c>
      <c r="AA1308" s="76">
        <f t="shared" si="617"/>
        <v>7.8858361515531827E-2</v>
      </c>
    </row>
    <row r="1309" spans="1:27" s="80" customFormat="1" ht="13" x14ac:dyDescent="0.3">
      <c r="A1309" s="69">
        <v>45263</v>
      </c>
      <c r="B1309" s="58">
        <f t="shared" si="609"/>
        <v>25464985.562939979</v>
      </c>
      <c r="C1309" s="70">
        <f t="shared" si="610"/>
        <v>-8.0679048240227869E-2</v>
      </c>
      <c r="D1309" s="71">
        <f>[5]Data!$AJ$1304</f>
        <v>19632468.939999998</v>
      </c>
      <c r="E1309" s="61">
        <f>[5]Data!$I$1304</f>
        <v>14324456.810000001</v>
      </c>
      <c r="F1309" s="72"/>
      <c r="G1309" s="70">
        <f t="shared" si="611"/>
        <v>2.639838877701628E-2</v>
      </c>
      <c r="H1309" s="73">
        <v>8019</v>
      </c>
      <c r="I1309" s="74">
        <f>'[8]Marketshare 2018'!$KL$13</f>
        <v>2511280933.8399997</v>
      </c>
      <c r="J1309" s="75">
        <f t="shared" si="612"/>
        <v>3.5802697998412958E-2</v>
      </c>
      <c r="K1309" s="74">
        <f>'[8]Marketshare 2018'!$KL$67</f>
        <v>10330487.312940001</v>
      </c>
      <c r="L1309" s="76">
        <f t="shared" si="613"/>
        <v>4.570702975492473E-2</v>
      </c>
      <c r="M1309" s="74">
        <v>382</v>
      </c>
      <c r="N1309" s="74">
        <f>'[8]Marketshare 2018'!$KL$24</f>
        <v>242121530</v>
      </c>
      <c r="O1309" s="77">
        <f t="shared" si="614"/>
        <v>5.8853159331837768E-2</v>
      </c>
      <c r="P1309" s="74">
        <f>'[8]Marketshare 2018'!$KL$77</f>
        <v>3989136.5999999996</v>
      </c>
      <c r="Q1309" s="76">
        <f t="shared" si="615"/>
        <v>0.18306401747915602</v>
      </c>
      <c r="R1309" s="71">
        <f>[5]Data!$W$1304</f>
        <v>1529201.23</v>
      </c>
      <c r="S1309" s="78">
        <f t="shared" si="616"/>
        <v>7.8044249958612699E-2</v>
      </c>
      <c r="T1309" s="5">
        <v>5306</v>
      </c>
      <c r="U1309" s="79">
        <f>[5]Data!$X$1304</f>
        <v>381851.67</v>
      </c>
      <c r="V1309" s="61">
        <f>[5]Data!$Y$1304</f>
        <v>6550779.1399999782</v>
      </c>
      <c r="W1309" s="67">
        <v>2737</v>
      </c>
      <c r="X1309" s="74">
        <f>'[7]From Apr 2023'!$KL$10</f>
        <v>240619089.24000001</v>
      </c>
      <c r="Y1309" s="78">
        <f t="shared" si="618"/>
        <v>0.16923794566056771</v>
      </c>
      <c r="Z1309" s="74">
        <f>'[7]From Apr 2023'!$KL$18</f>
        <v>2683529.61</v>
      </c>
      <c r="AA1309" s="76">
        <f t="shared" si="617"/>
        <v>7.4350698676927618E-2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2023-12-19T10:33:24Z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